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95" documentId="13_ncr:1_{F6CB121F-512D-4AA6-A0C1-0FB36C537598}" xr6:coauthVersionLast="47" xr6:coauthVersionMax="47" xr10:uidLastSave="{D824CF81-3049-4156-BB7D-4AB1A79497A7}"/>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<sst xmlns="http://schemas.openxmlformats.org/spreadsheetml/2006/main" count="180296" uniqueCount="39134">
  <si>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</si>
  <si>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</si>
  <si>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</si>
  <si>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</si>
  <si>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</si>
  <si>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</si>
  <si>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</si>
  <si>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</si>
  <si>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</si>
  <si>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</si>
  <si>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</si>
  <si>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</si>
  <si>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</si>
  <si>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</si>
  <si>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</si>
  <si>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</si>
  <si>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</si>
  <si>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</si>
  <si>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</si>
  <si>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</si>
  <si>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</si>
  <si>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</si>
  <si>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</si>
  <si>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</si>
  <si>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</si>
  <si>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</si>
  <si>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</si>
  <si>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</si>
  <si>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</si>
  <si>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</si>
  <si>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</si>
  <si>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</si>
  <si>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</si>
  <si>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</si>
  <si>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</si>
  <si>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</si>
  <si>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</si>
  <si>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</si>
  <si>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</si>
  <si>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</si>
  <si>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</si>
  <si>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</si>
  <si>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</si>
  <si>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</si>
  <si>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</si>
  <si>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</si>
  <si>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</si>
  <si>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</si>
  <si>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</si>
  <si>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</si>
  <si>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</si>
  <si>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</si>
  <si>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</si>
  <si>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</si>
  <si>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</si>
  <si>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</si>
  <si>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</si>
  <si>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</si>
  <si>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</si>
  <si>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</si>
  <si>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</si>
  <si>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</si>
  <si>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</si>
  <si>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</si>
  <si>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</si>
  <si>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</si>
  <si>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</si>
  <si>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</si>
  <si>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</si>
  <si>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</si>
  <si>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</si>
  <si>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</si>
  <si>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</si>
  <si>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</si>
  <si>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</si>
  <si>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</si>
  <si>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</si>
  <si>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</si>
  <si>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</si>
  <si>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</si>
  <si>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</si>
  <si>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</si>
  <si>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</si>
  <si>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</si>
  <si>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</si>
  <si>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</si>
  <si>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</si>
  <si>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</si>
  <si>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</si>
  <si>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</si>
  <si>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</si>
  <si>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</si>
  <si>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</si>
  <si>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</si>
  <si>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</si>
  <si>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</si>
  <si>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</si>
  <si>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</si>
  <si>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</si>
  <si>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</si>
  <si>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</si>
  <si>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</si>
  <si>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</si>
  <si>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</si>
  <si>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</si>
  <si>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</si>
  <si>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</si>
  <si>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</si>
  <si>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</si>
  <si>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</si>
  <si>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</si>
  <si>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</si>
  <si>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</si>
  <si>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</si>
  <si>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</si>
  <si>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</si>
  <si>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</si>
  <si>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</si>
  <si>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</si>
  <si>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</si>
  <si>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</si>
  <si>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</si>
  <si>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</si>
  <si>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</si>
  <si>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</si>
  <si>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</si>
  <si>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</si>
  <si>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</si>
  <si>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</si>
  <si>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</si>
  <si>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</si>
  <si>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</si>
  <si>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</si>
  <si>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</si>
  <si>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</si>
  <si>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</si>
  <si>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</si>
  <si>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</si>
  <si>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</si>
  <si>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</si>
  <si>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</si>
  <si>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</si>
  <si>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</si>
  <si>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</si>
  <si>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</si>
  <si>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</si>
  <si>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</si>
  <si>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</si>
  <si>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</si>
  <si>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</si>
  <si>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</si>
  <si>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</si>
  <si>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</si>
  <si>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</si>
  <si>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</si>
  <si>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</si>
  <si>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</si>
  <si>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</si>
  <si>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</si>
  <si>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</si>
  <si>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</si>
  <si>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</si>
  <si>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</si>
  <si>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</si>
  <si>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</si>
  <si>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</si>
  <si>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</si>
  <si>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</si>
  <si>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</si>
  <si>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</si>
  <si>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</si>
  <si>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</si>
  <si>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</si>
  <si>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</si>
  <si>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</si>
  <si>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</si>
  <si>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</si>
  <si>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</si>
  <si>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</si>
  <si>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</si>
  <si>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</si>
  <si>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</si>
  <si>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</si>
  <si>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</si>
  <si>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</si>
  <si>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</si>
  <si>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</si>
  <si>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</si>
  <si>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</si>
  <si>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</si>
  <si>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</si>
  <si>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</si>
  <si>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</si>
  <si>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</si>
  <si>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</si>
  <si>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</si>
  <si>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</si>
  <si>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</si>
  <si>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</si>
  <si>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</si>
  <si>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</si>
  <si>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</si>
  <si>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</si>
  <si>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</si>
  <si>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</si>
  <si>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</si>
  <si>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</si>
  <si>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</si>
  <si>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</si>
  <si>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</si>
  <si>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</si>
  <si>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</si>
  <si>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</si>
  <si>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</si>
  <si>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</si>
  <si>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</si>
  <si>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</si>
  <si>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</si>
  <si>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</si>
  <si>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</si>
  <si>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</si>
  <si>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</si>
  <si>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</si>
  <si>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</si>
  <si>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</si>
  <si>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</si>
  <si>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</si>
  <si>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</si>
  <si>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</si>
  <si>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</si>
  <si>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</si>
  <si>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</si>
  <si>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</si>
  <si>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</si>
  <si>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</si>
  <si>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</si>
  <si>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</si>
  <si>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</si>
  <si>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</si>
  <si>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</si>
  <si>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</si>
  <si>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</si>
  <si>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</si>
  <si>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</si>
  <si>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</si>
  <si>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</si>
  <si>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</si>
  <si>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</si>
  <si>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</si>
  <si>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</si>
  <si>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</si>
  <si>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</si>
  <si>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</si>
  <si>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</si>
  <si>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</si>
  <si>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</si>
  <si>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</si>
  <si>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</si>
  <si>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</si>
  <si>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</si>
  <si>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</si>
  <si>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</si>
  <si>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</si>
  <si>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</si>
  <si>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</si>
  <si>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</si>
  <si>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</si>
  <si>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</si>
  <si>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</si>
  <si>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</si>
  <si>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</si>
  <si>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</si>
  <si>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</si>
  <si>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</si>
  <si>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</si>
  <si>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</si>
  <si>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</si>
  <si>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</si>
  <si>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</si>
  <si>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</si>
  <si>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</si>
  <si>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</si>
  <si>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</si>
  <si>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</si>
  <si>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</si>
  <si>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</si>
  <si>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</si>
  <si>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</si>
  <si>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</si>
  <si>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</si>
  <si>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</si>
  <si>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</si>
  <si>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</si>
  <si>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</si>
  <si>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</si>
  <si>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</si>
  <si>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</si>
  <si>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</si>
  <si>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</si>
  <si>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</si>
  <si>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</si>
  <si>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</si>
  <si>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</si>
  <si>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</si>
  <si>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</si>
  <si>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</si>
  <si>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</si>
  <si>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</si>
  <si>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</si>
  <si>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</si>
  <si>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</si>
  <si>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</si>
  <si>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</si>
  <si>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</si>
  <si>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</si>
  <si>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</si>
  <si>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</si>
  <si>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</si>
  <si>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</si>
  <si>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</si>
  <si>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</si>
  <si>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</si>
  <si>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</si>
  <si>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</si>
  <si>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</si>
  <si>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</si>
  <si>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</si>
  <si>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</si>
  <si>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</si>
  <si>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</si>
  <si>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</si>
  <si>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</si>
  <si>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</si>
  <si>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</si>
  <si>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</si>
  <si>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</si>
  <si>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</si>
  <si>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</si>
  <si>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</si>
  <si>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</si>
  <si>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</si>
  <si>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</si>
  <si>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</si>
  <si>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</si>
  <si>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</si>
  <si>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</si>
  <si>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</si>
  <si>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</si>
  <si>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</si>
  <si>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</si>
  <si>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</si>
  <si>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</si>
  <si>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</si>
  <si>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</si>
  <si>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</si>
  <si>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</si>
  <si>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</si>
  <si>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</si>
  <si>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</si>
  <si>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</si>
  <si>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</si>
  <si>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</si>
  <si>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</si>
  <si>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</si>
  <si>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</si>
  <si>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</si>
  <si>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</si>
  <si>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</si>
  <si>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</si>
  <si>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</si>
  <si>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</si>
  <si>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</si>
  <si>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</si>
  <si>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</si>
  <si>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</si>
  <si>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</si>
  <si>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</si>
  <si>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</si>
  <si>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</si>
  <si>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</si>
  <si>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</si>
  <si>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</si>
  <si>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</si>
  <si>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</si>
  <si>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</si>
  <si>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</si>
  <si>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</si>
  <si>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</si>
  <si>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</si>
  <si>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</si>
  <si>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</si>
  <si>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</si>
  <si>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</si>
  <si>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</si>
  <si>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</si>
  <si>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</si>
  <si>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</si>
  <si>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</si>
  <si>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</si>
  <si>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</si>
  <si>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</si>
  <si>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</si>
  <si>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</si>
  <si>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</si>
  <si>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</si>
  <si>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</si>
  <si>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</si>
  <si>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</si>
  <si>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</si>
  <si>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</si>
  <si>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</si>
  <si>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</si>
  <si>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</si>
  <si>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</si>
  <si>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</si>
  <si>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</si>
  <si>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</si>
  <si>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</si>
  <si>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</si>
  <si>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</si>
  <si>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</si>
  <si>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</si>
  <si>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</si>
  <si>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</si>
  <si>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</si>
  <si>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</si>
  <si>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</si>
  <si>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</si>
  <si>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</si>
  <si>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</si>
  <si>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</si>
  <si>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</si>
  <si>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</si>
  <si>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</si>
  <si>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</si>
  <si>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</si>
  <si>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</si>
  <si>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</si>
  <si>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</si>
  <si>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</si>
  <si>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</si>
  <si>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</si>
  <si>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</si>
  <si>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</si>
  <si>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</si>
  <si>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</si>
  <si>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</si>
  <si>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</si>
  <si>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</si>
  <si>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</si>
  <si>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</si>
  <si>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</si>
  <si>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</si>
  <si>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</si>
  <si>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</si>
  <si>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</si>
  <si>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</si>
  <si>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</si>
  <si>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</si>
  <si>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</si>
  <si>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</si>
  <si>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</si>
  <si>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</si>
  <si>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</si>
  <si>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</si>
  <si>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</si>
  <si>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</si>
  <si>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</si>
  <si>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</si>
  <si>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</si>
  <si>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</si>
  <si>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</si>
  <si>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</si>
  <si>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</si>
  <si>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</si>
  <si>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</si>
  <si>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</si>
  <si>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</si>
  <si>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</si>
  <si>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</si>
  <si>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</si>
  <si>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</si>
  <si>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</si>
  <si>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</si>
  <si>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</si>
  <si>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</si>
  <si>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</si>
  <si>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</si>
  <si>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</si>
  <si>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</si>
  <si>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</si>
  <si>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</si>
  <si>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</si>
  <si>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</si>
  <si>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</si>
  <si>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</si>
  <si>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</si>
  <si>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</si>
  <si>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</si>
  <si>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</si>
  <si>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</si>
  <si>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</si>
  <si>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</si>
  <si>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</si>
  <si>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</si>
  <si>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</si>
  <si>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</si>
  <si>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</si>
  <si>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</si>
  <si>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</si>
  <si>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</si>
  <si>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</si>
  <si>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</si>
  <si>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</si>
  <si>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</si>
  <si>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</si>
  <si>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</si>
  <si>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</si>
  <si>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</si>
  <si>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</si>
  <si>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</si>
  <si>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</si>
  <si>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</si>
  <si>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</si>
  <si>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</si>
  <si>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</si>
  <si>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</si>
  <si>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</si>
  <si>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</si>
  <si>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</si>
  <si>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</si>
  <si>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</si>
  <si>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</si>
  <si>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</si>
  <si>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</si>
  <si>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</si>
  <si>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</si>
  <si>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</si>
  <si>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</si>
  <si>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</si>
  <si>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</si>
  <si>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</si>
  <si>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</si>
  <si>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</si>
  <si>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</si>
  <si>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</si>
  <si>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</si>
  <si>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</si>
  <si>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</si>
  <si>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</si>
  <si>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</si>
  <si>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</si>
  <si>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</si>
  <si>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</si>
  <si>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</si>
  <si>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</si>
  <si>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</si>
  <si>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</si>
  <si>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</si>
  <si>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</si>
  <si>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</si>
  <si>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</si>
  <si>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</si>
  <si>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</si>
  <si>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</si>
  <si>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</si>
  <si>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</si>
  <si>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</si>
  <si>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</si>
  <si>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</si>
  <si>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</si>
  <si>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</si>
  <si>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</si>
  <si>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</si>
  <si>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</si>
  <si>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</si>
  <si>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</si>
  <si>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</si>
  <si>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</si>
  <si>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</si>
  <si>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</si>
  <si>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</si>
  <si>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</si>
  <si>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</si>
  <si>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</si>
  <si>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</si>
  <si>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</si>
  <si>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</si>
  <si>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</si>
  <si>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</si>
  <si>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</si>
  <si>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</si>
  <si>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</si>
  <si>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</si>
  <si>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</si>
  <si>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</si>
  <si>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</si>
  <si>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</si>
  <si>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</si>
  <si>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</si>
  <si>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</si>
  <si>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</si>
  <si>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</si>
  <si>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</si>
  <si>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</si>
  <si>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</si>
  <si>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</si>
  <si>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</si>
  <si>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</si>
  <si>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</si>
  <si>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</si>
  <si>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</si>
  <si>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</si>
  <si>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</si>
  <si>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</si>
  <si>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</si>
  <si>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</si>
  <si>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</si>
  <si>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</si>
  <si>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</si>
  <si>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</si>
  <si>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</si>
  <si>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</si>
  <si>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</si>
  <si>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</si>
  <si>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</si>
  <si>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</si>
  <si>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</si>
  <si>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</si>
  <si>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</si>
  <si>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</si>
  <si>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</si>
  <si>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</si>
  <si>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</si>
  <si>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</si>
  <si>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</si>
  <si>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</si>
  <si>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</si>
  <si>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</si>
  <si>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</si>
  <si>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</si>
  <si>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</si>
  <si>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</si>
  <si>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</si>
  <si>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</si>
  <si>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</si>
  <si>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</si>
  <si>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</si>
  <si>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</si>
  <si>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</si>
  <si>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</si>
  <si>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</si>
  <si>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</si>
  <si>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</si>
  <si>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</si>
  <si>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</si>
  <si>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</si>
  <si>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</si>
  <si>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</si>
  <si>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</si>
  <si>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</si>
  <si>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</si>
  <si>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</si>
  <si>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</si>
  <si>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</si>
  <si>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</si>
  <si>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</si>
  <si>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</si>
  <si>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</si>
  <si>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</si>
  <si>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</si>
  <si>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</si>
  <si>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</si>
  <si>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</si>
  <si>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</si>
  <si>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</si>
  <si>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</si>
  <si>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</si>
  <si>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</si>
  <si>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</si>
  <si>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</si>
  <si>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</si>
  <si>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</si>
  <si>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</si>
  <si>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</si>
  <si>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</si>
  <si>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</si>
  <si>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</si>
  <si>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</si>
  <si>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</si>
  <si>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</si>
  <si>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</si>
  <si>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</si>
  <si>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</si>
  <si>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</si>
  <si>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</si>
  <si>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</si>
  <si>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</si>
  <si>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</si>
  <si>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</si>
  <si>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</si>
  <si>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</si>
  <si>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</si>
  <si>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</si>
  <si>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</si>
  <si>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</si>
  <si>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</si>
  <si>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</si>
  <si>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</si>
  <si>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</si>
  <si>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</si>
  <si>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</si>
  <si>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</si>
  <si>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</si>
  <si>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</si>
  <si>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</si>
  <si>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</si>
  <si>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</si>
  <si>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</si>
  <si>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</si>
  <si>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</si>
  <si>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</si>
  <si>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</si>
  <si>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</si>
  <si>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</si>
  <si>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</si>
  <si>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</si>
  <si>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</si>
  <si>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</si>
  <si>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</si>
  <si>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</si>
  <si>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</si>
  <si>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</si>
  <si>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</si>
  <si>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</si>
  <si>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</si>
  <si>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</si>
  <si>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</si>
  <si>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</si>
  <si>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</si>
  <si>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</si>
  <si>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</si>
  <si>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</si>
  <si>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</si>
  <si>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</si>
  <si>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</si>
  <si>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</si>
  <si>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</si>
  <si>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</si>
  <si>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</si>
  <si>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</si>
  <si>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</si>
  <si>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</si>
  <si>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</si>
  <si>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</si>
  <si>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</si>
  <si>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</si>
  <si>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</si>
  <si>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</si>
  <si>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</si>
  <si>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</si>
  <si>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</si>
  <si>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</si>
  <si>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</si>
  <si>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</si>
  <si>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</si>
  <si>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</si>
  <si>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</si>
  <si>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</si>
  <si>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</si>
  <si>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</si>
  <si>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</si>
  <si>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</si>
  <si>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</si>
  <si>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</si>
  <si>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</si>
  <si>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</si>
  <si>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</si>
  <si>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</si>
  <si>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</si>
  <si>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</si>
  <si>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</si>
  <si>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</si>
  <si>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</si>
  <si>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</si>
  <si>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</si>
  <si>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</si>
  <si>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</si>
  <si>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</si>
  <si>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</si>
  <si>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</si>
  <si>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</si>
  <si>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</si>
  <si>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</si>
  <si>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</si>
  <si>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</si>
  <si>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</si>
  <si>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</si>
  <si>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</si>
  <si>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</si>
  <si>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</si>
  <si>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</si>
  <si>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</si>
  <si>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</si>
  <si>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</si>
  <si>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</si>
  <si>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</si>
  <si>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</si>
  <si>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</si>
  <si>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</si>
  <si>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</si>
  <si>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</si>
  <si>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</si>
  <si>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</si>
  <si>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</si>
  <si>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</si>
  <si>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</si>
  <si>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</si>
  <si>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</si>
  <si>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</si>
  <si>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</si>
  <si>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</si>
  <si>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</si>
  <si>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</si>
  <si>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</si>
  <si>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</si>
  <si>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</si>
  <si>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</si>
  <si>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</si>
  <si>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</si>
  <si>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</si>
  <si>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</si>
  <si>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</si>
  <si>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</si>
  <si>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</si>
  <si>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</si>
  <si>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</si>
  <si>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</si>
  <si>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</si>
  <si>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</si>
  <si>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</si>
  <si>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</si>
  <si>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</si>
  <si>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</si>
  <si>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</si>
  <si>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</si>
  <si>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</si>
  <si>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</si>
  <si>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</si>
  <si>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</si>
  <si>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</si>
  <si>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</si>
  <si>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</si>
  <si>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</si>
  <si>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</si>
  <si>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</si>
  <si>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</si>
  <si>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</si>
  <si>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</si>
  <si>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</si>
  <si>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</si>
  <si>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</si>
  <si>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</si>
  <si>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</si>
  <si>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</si>
  <si>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</si>
  <si>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</si>
  <si>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</si>
  <si>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</si>
  <si>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</si>
  <si>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</si>
  <si>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</si>
  <si>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</si>
  <si>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</si>
  <si>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</si>
  <si>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</si>
  <si>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</si>
  <si>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</si>
  <si>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</si>
  <si>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</si>
  <si>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</si>
  <si>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</si>
  <si>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</si>
  <si>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</si>
  <si>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</si>
  <si>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</si>
  <si>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</si>
  <si>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</si>
  <si>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</si>
  <si>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</si>
  <si>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</si>
  <si>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</si>
  <si>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</si>
  <si>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</si>
  <si>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</si>
  <si>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</si>
  <si>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</si>
  <si>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</si>
  <si>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</si>
  <si>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</si>
  <si>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</si>
  <si>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</si>
  <si>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</si>
  <si>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</si>
  <si>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</si>
  <si>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</si>
  <si>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</si>
  <si>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</si>
  <si>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</si>
  <si>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</si>
  <si>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</si>
  <si>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</si>
  <si>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</si>
  <si>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</si>
  <si>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</si>
  <si>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</si>
  <si>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</si>
  <si>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</si>
  <si>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</si>
  <si>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</si>
  <si>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</si>
  <si>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</si>
  <si>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</si>
  <si>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</si>
  <si>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</si>
  <si>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</si>
  <si>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</si>
  <si>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</si>
  <si>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</si>
  <si>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</si>
  <si>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</si>
  <si>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</si>
  <si>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</si>
  <si>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</si>
  <si>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</si>
  <si>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</si>
  <si>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</si>
  <si>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</si>
  <si>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</si>
  <si>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</si>
  <si>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</si>
  <si>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</si>
  <si>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</si>
  <si>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</si>
  <si>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</si>
  <si>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</si>
  <si>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</si>
  <si>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</si>
  <si>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</si>
  <si>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</si>
  <si>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</si>
  <si>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</si>
  <si>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</si>
  <si>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</si>
  <si>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</si>
  <si>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</si>
  <si>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</si>
  <si>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</si>
  <si>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</si>
  <si>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</si>
  <si>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</si>
  <si>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</si>
  <si>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</si>
  <si>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</si>
  <si>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</si>
  <si>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</si>
  <si>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</si>
  <si>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</si>
  <si>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</si>
  <si>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</si>
  <si>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</si>
  <si>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</si>
  <si>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</si>
  <si>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</si>
  <si>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</si>
  <si>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</si>
  <si>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</si>
  <si>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</si>
  <si>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</si>
  <si>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</si>
  <si>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</si>
  <si>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</si>
  <si>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</si>
  <si>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</si>
  <si>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</si>
  <si>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</si>
  <si>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</si>
  <si>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</si>
  <si>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</si>
  <si>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</si>
  <si>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</si>
  <si>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</si>
  <si>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</si>
  <si>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</si>
  <si>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</si>
  <si>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</si>
  <si>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</si>
  <si>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</si>
  <si>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</si>
  <si>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</si>
  <si>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</si>
  <si>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</si>
  <si>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</si>
  <si>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</si>
  <si>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</si>
  <si>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</si>
  <si>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</si>
  <si>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</si>
  <si>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</si>
  <si>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</si>
  <si>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</si>
  <si>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</si>
  <si>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</si>
  <si>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</si>
  <si>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</si>
  <si>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</si>
  <si>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</si>
  <si>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</si>
  <si>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</si>
  <si>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</si>
  <si>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</si>
  <si>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</si>
  <si>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</si>
  <si>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</si>
  <si>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</si>
  <si>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</si>
  <si>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</si>
  <si>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</si>
  <si>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</si>
  <si>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</si>
  <si>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</si>
  <si>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</si>
  <si>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</si>
  <si>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</si>
  <si>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</si>
  <si>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</si>
  <si>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</si>
  <si>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</si>
  <si>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</si>
  <si>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</si>
  <si>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</si>
  <si>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</si>
  <si>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</si>
  <si>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</si>
  <si>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</si>
  <si>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</si>
  <si>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</si>
  <si>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</si>
  <si>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</si>
  <si>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</si>
  <si>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</si>
  <si>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</si>
  <si>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</si>
  <si>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</si>
  <si>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</si>
  <si>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</si>
  <si>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</si>
  <si>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</si>
  <si>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</si>
  <si>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</si>
  <si>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</si>
  <si>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</si>
  <si>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</si>
  <si>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</si>
  <si>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</si>
  <si>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</si>
  <si>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</si>
  <si>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</si>
  <si>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</si>
  <si>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</si>
  <si>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</si>
  <si>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</si>
  <si>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</si>
  <si>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</si>
  <si>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</si>
  <si>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</si>
  <si>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</si>
  <si>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</si>
  <si>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</si>
  <si>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</si>
  <si>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</si>
  <si>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</si>
  <si>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</si>
  <si>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</si>
  <si>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</si>
  <si>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</si>
  <si>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</si>
  <si>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</si>
  <si>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</si>
  <si>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</si>
  <si>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</si>
  <si>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</si>
  <si>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</si>
  <si>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</si>
  <si>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</si>
  <si>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</si>
  <si>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</si>
  <si>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</si>
  <si>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</si>
  <si>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</si>
  <si>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</si>
  <si>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</si>
  <si>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</si>
  <si>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</si>
  <si>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</si>
  <si>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</si>
  <si>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</si>
  <si>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</si>
  <si>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</si>
  <si>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</si>
  <si>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</si>
  <si>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</si>
  <si>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</si>
  <si>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</si>
  <si>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</si>
  <si>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</si>
  <si>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</si>
  <si>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</si>
  <si>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</si>
  <si>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</si>
  <si>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</si>
  <si>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</si>
  <si>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</si>
  <si>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</si>
  <si>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</si>
  <si>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</si>
  <si>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</si>
  <si>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</si>
  <si>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</si>
  <si>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</si>
  <si>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</si>
  <si>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</si>
  <si>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</si>
  <si>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</si>
  <si>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</si>
  <si>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</si>
  <si>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</si>
  <si>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</si>
  <si>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</si>
  <si>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</si>
  <si>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</si>
  <si>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</si>
  <si>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</si>
  <si>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</si>
  <si>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</si>
  <si>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</si>
  <si>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</si>
  <si>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</si>
  <si>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</si>
  <si>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</si>
  <si>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</si>
  <si>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</si>
  <si>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</si>
  <si>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</si>
  <si>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</si>
  <si>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</si>
  <si>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</si>
  <si>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</si>
  <si>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</si>
  <si>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</si>
  <si>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</si>
  <si>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</si>
  <si>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</si>
  <si>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</si>
  <si>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</si>
  <si>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</si>
  <si>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</si>
  <si>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</si>
  <si>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</si>
  <si>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</si>
  <si>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</si>
  <si>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</si>
  <si>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</si>
  <si>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</si>
  <si>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</si>
  <si>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</si>
  <si>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</si>
  <si>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</si>
  <si>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</si>
  <si>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</si>
  <si>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</si>
  <si>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</si>
  <si>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</si>
  <si>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</si>
  <si>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</si>
  <si>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</si>
  <si>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</si>
  <si>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</si>
  <si>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</si>
  <si>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</si>
  <si>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</si>
  <si>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</si>
  <si>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</si>
  <si>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</si>
  <si>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</si>
  <si>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</si>
  <si>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</si>
  <si>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</si>
  <si>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</si>
  <si>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</si>
  <si>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</si>
  <si>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</si>
  <si>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</si>
  <si>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</si>
  <si>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</si>
  <si>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</si>
  <si>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</si>
  <si>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</si>
  <si>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</si>
  <si>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</si>
  <si>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</si>
  <si>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</si>
  <si>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</si>
  <si>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</si>
  <si>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</si>
  <si>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</si>
  <si>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</si>
  <si>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</si>
  <si>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</si>
  <si>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</si>
  <si>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</si>
  <si>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</si>
  <si>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</si>
  <si>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</si>
  <si>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</si>
  <si>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</si>
  <si>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</si>
  <si>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</si>
  <si>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</si>
  <si>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</si>
  <si>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</si>
  <si>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</si>
  <si>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</si>
  <si>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</si>
  <si>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</si>
  <si>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</si>
  <si>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</si>
  <si>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</si>
  <si>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</si>
  <si>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</si>
  <si>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</si>
  <si>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</si>
  <si>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</si>
  <si>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</si>
  <si>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</si>
  <si>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</si>
  <si>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</si>
  <si>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</si>
  <si>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</si>
  <si>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</si>
  <si>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</si>
  <si>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</si>
  <si>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</si>
  <si>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</si>
  <si>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</si>
  <si>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</si>
  <si>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</si>
  <si>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</si>
  <si>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</si>
  <si>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</si>
  <si>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</si>
  <si>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</si>
  <si>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</si>
  <si>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</si>
  <si>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</si>
  <si>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</si>
  <si>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</si>
  <si>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</si>
  <si>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</si>
  <si>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</si>
  <si>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</si>
  <si>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</si>
  <si>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</si>
  <si>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</si>
  <si>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</si>
  <si>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</si>
  <si>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</si>
  <si>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</si>
  <si>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</si>
  <si>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</si>
  <si>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</si>
  <si>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</si>
  <si>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</si>
  <si>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</si>
  <si>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</si>
  <si>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</si>
  <si>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</si>
  <si>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</si>
  <si>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</si>
  <si>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</si>
  <si>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</si>
  <si>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</si>
  <si>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</si>
  <si>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</si>
  <si>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</si>
  <si>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</si>
  <si>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</si>
  <si>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</si>
  <si>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</si>
  <si>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</si>
  <si>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</si>
  <si>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</si>
  <si>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</si>
  <si>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</si>
  <si>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</si>
  <si>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</si>
  <si>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</si>
  <si>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</si>
  <si>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</si>
  <si>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</si>
  <si>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</si>
  <si>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</si>
  <si>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</si>
  <si>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</si>
  <si>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</si>
  <si>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</si>
  <si>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</si>
  <si>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</si>
  <si>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</si>
  <si>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</si>
  <si>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</si>
  <si>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</si>
  <si>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</si>
  <si>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</si>
  <si>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</si>
  <si>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</si>
  <si>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</si>
  <si>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</si>
  <si>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</si>
  <si>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</si>
  <si>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</si>
  <si>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</si>
  <si>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</si>
  <si>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</si>
  <si>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</si>
  <si>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</si>
  <si>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</si>
  <si>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</si>
  <si>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</si>
  <si>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</si>
  <si>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</si>
  <si>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</si>
  <si>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</si>
  <si>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</si>
  <si>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</si>
  <si>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</si>
  <si>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</si>
  <si>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</si>
  <si>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</si>
  <si>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</si>
  <si>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</si>
  <si>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</si>
  <si>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</si>
  <si>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</si>
  <si>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</si>
  <si>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</si>
  <si>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</si>
  <si>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</si>
  <si>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</si>
  <si>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</si>
  <si>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</si>
  <si>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</si>
  <si>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</si>
  <si>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</si>
  <si>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</si>
  <si>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</si>
  <si>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</si>
  <si>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</si>
  <si>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</si>
  <si>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</si>
  <si>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</si>
  <si>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</si>
  <si>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</si>
  <si>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</si>
  <si>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</si>
  <si>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</si>
  <si>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</si>
  <si>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</si>
  <si>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</si>
  <si>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</si>
  <si>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</si>
  <si>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</si>
  <si>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</si>
  <si>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</si>
  <si>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</si>
  <si>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</si>
  <si>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</si>
  <si>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</si>
  <si>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</si>
  <si>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</si>
  <si>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</si>
  <si>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</si>
  <si>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</si>
  <si>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</si>
  <si>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</si>
  <si>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</si>
  <si>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</si>
  <si>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</si>
  <si>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</si>
  <si>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</si>
  <si>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</si>
  <si>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</si>
  <si>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</si>
  <si>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</si>
  <si>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</si>
  <si>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</si>
  <si>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</si>
  <si>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</si>
  <si>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</si>
  <si>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</si>
  <si>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</si>
  <si>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</si>
  <si>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</si>
  <si>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</si>
  <si>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</si>
  <si>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</si>
  <si>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</si>
  <si>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</si>
  <si>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</si>
  <si>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</si>
  <si>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</si>
  <si>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</si>
  <si>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</si>
  <si>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</si>
  <si>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</si>
  <si>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</si>
  <si>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</si>
  <si>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</si>
  <si>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</si>
  <si>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</si>
  <si>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</si>
  <si>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</si>
  <si>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</si>
  <si>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</si>
  <si>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</si>
  <si>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</si>
  <si>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</si>
  <si>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</si>
  <si>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</si>
  <si>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</si>
  <si>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</si>
  <si>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</si>
  <si>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</si>
  <si>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</si>
  <si>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</si>
  <si>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</si>
  <si>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</si>
  <si>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</si>
  <si>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</si>
  <si>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</si>
  <si>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</si>
  <si>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</si>
  <si>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</si>
  <si>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</si>
  <si>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</si>
  <si>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</si>
  <si>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</si>
  <si>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</si>
  <si>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</si>
  <si>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</si>
  <si>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</si>
  <si>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</si>
  <si>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</si>
  <si>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</si>
  <si>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</si>
  <si>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</si>
  <si>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</si>
  <si>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</si>
  <si>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</si>
  <si>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</si>
  <si>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</si>
  <si>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</si>
  <si>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</si>
  <si>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</si>
  <si>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</si>
  <si>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</si>
  <si>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</si>
  <si>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</si>
  <si>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</si>
  <si>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</si>
  <si>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</si>
  <si>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</si>
  <si>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</si>
  <si>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</si>
  <si>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</si>
  <si>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</si>
  <si>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</si>
  <si>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</si>
  <si>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</si>
  <si>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</si>
  <si>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</si>
  <si>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</si>
  <si>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</si>
  <si>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</si>
  <si>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</si>
  <si>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</si>
  <si>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</si>
  <si>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</si>
  <si>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</si>
  <si>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</si>
  <si>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</si>
  <si>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</si>
  <si>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</si>
  <si>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</si>
  <si>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</si>
  <si>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</si>
  <si>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</si>
  <si>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</si>
  <si>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</si>
  <si>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</si>
  <si>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</si>
  <si>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</si>
  <si>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</si>
  <si>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</si>
  <si>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</si>
  <si>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</si>
  <si>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</si>
  <si>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</si>
  <si>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</si>
  <si>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</si>
  <si>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</si>
  <si>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</si>
  <si>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</si>
  <si>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</si>
  <si>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</si>
  <si>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</si>
  <si>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</si>
  <si>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</si>
  <si>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</si>
  <si>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</si>
  <si>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</si>
  <si>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</si>
  <si>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</si>
  <si>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</si>
  <si>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</si>
  <si>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</si>
  <si>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</si>
  <si>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</si>
  <si>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</si>
  <si>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</si>
  <si>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</si>
  <si>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</si>
  <si>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</si>
  <si>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</si>
  <si>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</si>
  <si>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</si>
  <si>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</si>
  <si>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</si>
  <si>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</si>
  <si>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</si>
  <si>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</si>
  <si>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</si>
  <si>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</si>
  <si>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</si>
  <si>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</si>
  <si>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</si>
  <si>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</si>
  <si>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</si>
  <si>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</si>
  <si>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</si>
  <si>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</si>
  <si>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</si>
  <si>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</si>
  <si>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</si>
  <si>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</si>
  <si>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</si>
  <si>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</si>
  <si>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</si>
  <si>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</si>
  <si>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</si>
  <si>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</si>
  <si>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</si>
  <si>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</si>
  <si>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</si>
  <si>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</si>
  <si>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</si>
  <si>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</si>
  <si>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</si>
  <si>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</si>
  <si>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</si>
  <si>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</si>
  <si>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</si>
  <si>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</si>
  <si>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</si>
  <si>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</si>
  <si>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</si>
  <si>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</si>
  <si>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</si>
  <si>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</si>
  <si>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</si>
  <si>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</si>
  <si>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</si>
  <si>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</si>
  <si>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</si>
  <si>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</si>
  <si>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</si>
  <si>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</si>
  <si>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</si>
  <si>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</si>
  <si>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</si>
  <si>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</si>
  <si>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</si>
  <si>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</si>
  <si>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</si>
  <si>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</si>
  <si>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</si>
  <si>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</si>
  <si>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</si>
  <si>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</si>
  <si>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</si>
  <si>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</si>
  <si>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</si>
  <si>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</si>
  <si>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</si>
  <si>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</si>
  <si>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</si>
  <si>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</si>
  <si>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</si>
  <si>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</si>
  <si>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</si>
  <si>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</si>
  <si>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</si>
  <si>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</si>
  <si>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</si>
  <si>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</si>
  <si>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</si>
  <si>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</si>
  <si>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</si>
  <si>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</si>
  <si>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</si>
  <si>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</si>
  <si>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</si>
  <si>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</si>
  <si>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</si>
  <si>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</si>
  <si>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</si>
  <si>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</si>
  <si>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</si>
  <si>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</si>
  <si>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</si>
  <si>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</si>
  <si>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</si>
  <si>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</si>
  <si>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</si>
  <si>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</si>
  <si>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</si>
  <si>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</si>
  <si>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</si>
  <si>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</si>
  <si>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</si>
  <si>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</si>
  <si>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</si>
  <si>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</si>
  <si>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</si>
  <si>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</si>
  <si>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</si>
  <si>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</si>
  <si>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</si>
  <si>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</si>
  <si>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</si>
  <si>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</si>
  <si>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</si>
  <si>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</si>
  <si>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</si>
  <si>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</si>
  <si>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</si>
  <si>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</si>
  <si>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</si>
  <si>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</si>
  <si>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</si>
  <si>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</si>
  <si>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</si>
  <si>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</si>
  <si>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</si>
  <si>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</si>
  <si>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</si>
  <si>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</si>
  <si>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</si>
  <si>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</si>
  <si>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</si>
  <si>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</si>
  <si>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</si>
  <si>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</si>
  <si>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</si>
  <si>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</si>
  <si>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</si>
  <si>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</si>
  <si>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</si>
  <si>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</si>
  <si>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</si>
  <si>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</si>
  <si>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</si>
  <si>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</si>
  <si>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</si>
  <si>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</si>
  <si>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</si>
  <si>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</si>
  <si>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</si>
  <si>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</si>
  <si>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</si>
  <si>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</si>
  <si>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</si>
  <si>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</si>
  <si>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</si>
  <si>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</si>
  <si>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</si>
  <si>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</si>
  <si>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</si>
  <si>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</si>
  <si>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</si>
  <si>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</si>
  <si>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</si>
  <si>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</si>
  <si>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</si>
  <si>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</si>
  <si>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</si>
  <si>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</si>
  <si>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</si>
  <si>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</si>
  <si>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</si>
  <si>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</si>
  <si>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</si>
  <si>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</si>
  <si>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</si>
  <si>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</si>
  <si>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</si>
  <si>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</si>
  <si>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</si>
  <si>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</si>
  <si>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</si>
  <si>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</si>
  <si>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</si>
  <si>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</si>
  <si>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</si>
  <si>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</si>
  <si>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</si>
  <si>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</si>
  <si>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</si>
  <si>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</si>
  <si>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</si>
  <si>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</si>
  <si>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</si>
  <si>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</si>
  <si>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</si>
  <si>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</si>
  <si>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</si>
  <si>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</si>
  <si>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</si>
  <si>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</si>
  <si>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</si>
  <si>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</si>
  <si>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</si>
  <si>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</si>
  <si>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</si>
  <si>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</si>
  <si>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</si>
  <si>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</si>
  <si>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</si>
  <si>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</si>
  <si>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</si>
  <si>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</si>
  <si>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</si>
  <si>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</si>
  <si>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</si>
  <si>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</si>
  <si>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</si>
  <si>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</si>
  <si>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</si>
  <si>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</si>
  <si>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</si>
  <si>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</si>
  <si>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</si>
  <si>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</si>
  <si>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</si>
  <si>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</si>
  <si>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</si>
  <si>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</si>
  <si>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</si>
  <si>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</si>
  <si>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</si>
  <si>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</si>
  <si>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</si>
  <si>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</si>
  <si>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</si>
  <si>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</si>
  <si>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</si>
  <si>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</si>
  <si>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</si>
  <si>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</si>
  <si>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</si>
  <si>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</si>
  <si>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</si>
  <si>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</si>
  <si>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</si>
  <si>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</si>
  <si>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</si>
  <si>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</si>
  <si>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</si>
  <si>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</si>
  <si>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</si>
  <si>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</si>
  <si>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</si>
  <si>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</si>
  <si>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</si>
  <si>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</si>
  <si>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</si>
  <si>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</si>
  <si>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</si>
  <si>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</si>
  <si>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</si>
  <si>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</si>
  <si>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</si>
  <si>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</si>
  <si>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</si>
  <si>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</si>
  <si>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</si>
  <si>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</si>
  <si>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</si>
  <si>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</si>
  <si>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</si>
  <si>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</si>
  <si>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</si>
  <si>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</si>
  <si>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</si>
  <si>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</si>
  <si>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</si>
  <si>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</si>
  <si>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</si>
  <si>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</si>
  <si>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</si>
  <si>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</si>
  <si>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</si>
  <si>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</si>
  <si>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</si>
  <si>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</si>
  <si>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</si>
  <si>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</si>
  <si>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</si>
  <si>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</si>
  <si>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</si>
  <si>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</si>
  <si>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</si>
  <si>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</si>
  <si>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</si>
  <si>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</si>
  <si>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</si>
  <si>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</si>
  <si>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</si>
  <si>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</si>
  <si>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</si>
  <si>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</si>
  <si>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</si>
  <si>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</si>
  <si>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</si>
  <si>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</si>
  <si>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</si>
  <si>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</si>
  <si>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</si>
  <si>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</si>
  <si>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</si>
  <si>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</si>
  <si>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</si>
  <si>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</si>
  <si>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</si>
  <si>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</si>
  <si>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</si>
  <si>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</si>
  <si>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</si>
  <si>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</si>
  <si>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</si>
  <si>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</si>
  <si>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</si>
  <si>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</si>
  <si>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</si>
  <si>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</si>
  <si>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</si>
  <si>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</si>
  <si>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</si>
  <si>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</si>
  <si>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</si>
  <si>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</si>
  <si>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</si>
  <si>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</si>
  <si>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</si>
  <si>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</si>
  <si>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</si>
  <si>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</si>
  <si>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</si>
  <si>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</si>
  <si>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</si>
  <si>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</si>
  <si>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</si>
  <si>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</si>
  <si>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</si>
  <si>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</si>
  <si>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</si>
  <si>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</si>
  <si>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</si>
  <si>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</si>
  <si>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</si>
  <si>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</si>
  <si>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</si>
  <si>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</si>
  <si>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</si>
  <si>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</si>
  <si>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</si>
  <si>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</si>
  <si>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</si>
  <si>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</si>
  <si>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</si>
  <si>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</si>
  <si>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</si>
  <si>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</si>
  <si>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</si>
  <si>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</si>
  <si>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</si>
  <si>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</si>
  <si>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</si>
  <si>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</si>
  <si>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</si>
  <si>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</si>
  <si>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</si>
  <si>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</si>
  <si>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</si>
  <si>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</si>
  <si>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</si>
  <si>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</si>
  <si>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</si>
  <si>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</si>
  <si>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</si>
  <si>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</si>
  <si>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</si>
  <si>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</si>
  <si>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</si>
  <si>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</si>
  <si>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</si>
  <si>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</si>
  <si>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</si>
  <si>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</si>
  <si>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</si>
  <si>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</si>
  <si>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</si>
  <si>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</si>
  <si>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</si>
  <si>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</si>
  <si>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</si>
  <si>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</si>
  <si>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</si>
  <si>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</si>
  <si>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</si>
  <si>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</si>
  <si>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</si>
  <si>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</si>
  <si>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</si>
  <si>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</si>
  <si>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</si>
  <si>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</si>
  <si>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</si>
  <si>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</si>
  <si>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</si>
  <si>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</si>
  <si>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</si>
  <si>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</si>
  <si>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</si>
  <si>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</si>
  <si>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</si>
  <si>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</si>
  <si>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</si>
  <si>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</si>
  <si>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</si>
  <si>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</si>
  <si>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</si>
  <si>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</si>
  <si>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</si>
  <si>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</si>
  <si>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</si>
  <si>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</si>
  <si>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</si>
  <si>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</si>
  <si>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</si>
  <si>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</si>
  <si>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</si>
  <si>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</si>
  <si>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</si>
  <si>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</si>
  <si>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</si>
  <si>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</si>
  <si>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</si>
  <si>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</si>
  <si>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</si>
  <si>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</si>
  <si>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</si>
  <si>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</si>
  <si>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</si>
  <si>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</si>
  <si>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</si>
  <si>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</si>
  <si>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</si>
  <si>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</si>
  <si>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</si>
  <si>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</si>
  <si>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</si>
  <si>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</si>
  <si>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</si>
  <si>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</si>
  <si>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</si>
  <si>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</si>
  <si>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</si>
  <si>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</si>
  <si>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</si>
  <si>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</si>
  <si>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</si>
  <si>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</si>
  <si>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</si>
  <si>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</si>
  <si>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</si>
  <si>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</si>
  <si>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</si>
  <si>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</si>
  <si>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</si>
  <si>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</si>
  <si>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</si>
  <si>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</si>
  <si>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</si>
  <si>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</si>
  <si>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</si>
  <si>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</si>
  <si>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</si>
  <si>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</si>
  <si>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</si>
  <si>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</si>
  <si>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</si>
  <si>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</si>
  <si>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</si>
  <si>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</si>
  <si>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</si>
  <si>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</si>
  <si>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</si>
  <si>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</si>
  <si>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</si>
  <si>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</si>
  <si>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</si>
  <si>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</si>
  <si>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</si>
  <si>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</si>
  <si>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</si>
  <si>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</si>
  <si>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</si>
  <si>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</si>
  <si>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</si>
  <si>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</si>
  <si>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</si>
  <si>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</si>
  <si>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</si>
  <si>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</si>
  <si>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</si>
  <si>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</si>
  <si>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</si>
  <si>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</si>
  <si>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</si>
  <si>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</si>
  <si>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</si>
  <si>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</si>
  <si>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</si>
  <si>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</si>
  <si>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</si>
  <si>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</si>
  <si>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</si>
  <si>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</si>
  <si>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</si>
  <si>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</si>
  <si>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</si>
  <si>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</si>
  <si>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</si>
  <si>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</si>
  <si>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</si>
  <si>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</si>
  <si>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</si>
  <si>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</si>
  <si>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</si>
  <si>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</si>
  <si>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</si>
  <si>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</si>
  <si>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</si>
  <si>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</si>
  <si>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</si>
  <si>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</si>
  <si>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</si>
  <si>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</si>
  <si>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</si>
  <si>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</si>
  <si>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</si>
  <si>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</si>
  <si>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</si>
  <si>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</si>
  <si>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</si>
  <si>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</si>
  <si>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</si>
  <si>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</si>
  <si>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</si>
  <si>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</si>
  <si>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</si>
  <si>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</si>
  <si>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</si>
  <si>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</si>
  <si>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</si>
  <si>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</si>
  <si>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</si>
  <si>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</si>
  <si>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</si>
  <si>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</si>
  <si>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</si>
  <si>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</si>
  <si>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</si>
  <si>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</si>
  <si>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</si>
  <si>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</si>
  <si>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</si>
  <si>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</si>
  <si>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</si>
  <si>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</si>
  <si>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</si>
  <si>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</si>
  <si>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</si>
  <si>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</si>
  <si>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</si>
  <si>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</si>
  <si>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</si>
  <si>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</si>
  <si>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</si>
  <si>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</si>
  <si>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</si>
  <si>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</si>
  <si>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</si>
  <si>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</si>
  <si>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</si>
  <si>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</si>
  <si>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</si>
  <si>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</si>
  <si>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</si>
  <si>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</si>
  <si>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</si>
  <si>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</si>
  <si>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</si>
  <si>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</si>
  <si>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</si>
  <si>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</si>
  <si>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</si>
  <si>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</si>
  <si>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</si>
  <si>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</si>
  <si>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</si>
  <si>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</si>
  <si>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</si>
  <si>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</si>
  <si>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</si>
  <si>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</si>
  <si>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</si>
  <si>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</si>
  <si>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</si>
  <si>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</si>
  <si>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</si>
  <si>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</si>
  <si>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</si>
  <si>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</si>
  <si>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</si>
  <si>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</si>
  <si>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</si>
  <si>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</si>
  <si>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</si>
  <si>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</si>
  <si>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</si>
  <si>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</si>
  <si>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</si>
  <si>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</si>
  <si>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</si>
  <si>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</si>
  <si>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</si>
  <si>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</si>
  <si>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</si>
  <si>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</si>
  <si>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</si>
  <si>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</si>
  <si>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</si>
  <si>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</si>
  <si>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</si>
  <si>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</si>
  <si>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</si>
  <si>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</si>
  <si>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</si>
  <si>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</si>
  <si>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</si>
  <si>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</si>
  <si>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</si>
  <si>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</si>
  <si>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</si>
  <si>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</si>
  <si>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</si>
  <si>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</si>
  <si>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</si>
  <si>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</si>
  <si>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</si>
  <si>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</si>
  <si>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</si>
  <si>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</si>
  <si>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</si>
  <si>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</si>
  <si>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</si>
  <si>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</si>
  <si>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</si>
  <si>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</si>
  <si>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</si>
  <si>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</si>
  <si>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</si>
  <si>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</si>
  <si>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</si>
  <si>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</si>
  <si>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</si>
  <si>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</si>
  <si>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</si>
  <si>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</si>
  <si>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</si>
  <si>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</si>
  <si>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</si>
  <si>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</si>
  <si>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</si>
  <si>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</si>
  <si>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</si>
  <si>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</si>
  <si>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</si>
  <si>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</si>
  <si>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</si>
  <si>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</si>
  <si>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</si>
  <si>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</si>
  <si>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</si>
  <si>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</si>
  <si>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</si>
  <si>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</si>
  <si>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</si>
  <si>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</si>
  <si>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</si>
  <si>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</si>
  <si>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</si>
  <si>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</si>
  <si>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</si>
  <si>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</si>
  <si>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</si>
  <si>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</si>
  <si>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</si>
  <si>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</si>
  <si>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</si>
  <si>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</si>
  <si>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</si>
  <si>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</si>
  <si>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</si>
  <si>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</si>
  <si>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</si>
  <si>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</si>
  <si>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</si>
  <si>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</si>
  <si>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</si>
  <si>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</si>
  <si>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</si>
  <si>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</si>
  <si>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</si>
  <si>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</si>
  <si>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</si>
  <si>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</si>
  <si>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</si>
  <si>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</si>
  <si>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</si>
  <si>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</si>
  <si>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</si>
  <si>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</si>
  <si>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</si>
  <si>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</si>
  <si>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</si>
  <si>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</si>
  <si>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</si>
  <si>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</si>
  <si>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</si>
  <si>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</si>
  <si>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</si>
  <si>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</si>
  <si>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</si>
  <si>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</si>
  <si>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</si>
  <si>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</si>
  <si>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</si>
  <si>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</si>
  <si>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</si>
  <si>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</si>
  <si>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</si>
  <si>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</si>
  <si>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</si>
  <si>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</si>
  <si>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</si>
  <si>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</si>
  <si>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</si>
  <si>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</si>
  <si>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</si>
  <si>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</si>
  <si>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</si>
  <si>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</si>
  <si>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</si>
  <si>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</si>
  <si>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</si>
  <si>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</si>
  <si>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</si>
  <si>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</si>
  <si>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</si>
  <si>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</si>
  <si>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</si>
  <si>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</si>
  <si>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</si>
  <si>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</si>
  <si>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</si>
  <si>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</si>
  <si>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</si>
  <si>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</si>
  <si>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</si>
  <si>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</si>
  <si>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</si>
  <si>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</si>
  <si>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</si>
  <si>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</si>
  <si>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</si>
  <si>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</si>
  <si>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</si>
  <si>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</si>
  <si>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</si>
  <si>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</si>
  <si>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</si>
  <si>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</si>
  <si>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</si>
  <si>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</si>
  <si>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</si>
  <si>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</si>
  <si>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</si>
  <si>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</si>
  <si>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</si>
  <si>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</si>
  <si>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</si>
  <si>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</si>
  <si>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</si>
  <si>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</si>
  <si>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</si>
  <si>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</si>
  <si>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</si>
  <si>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</si>
  <si>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</si>
  <si>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</si>
  <si>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</si>
  <si>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</si>
  <si>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</si>
  <si>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</si>
  <si>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</si>
  <si>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</si>
  <si>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</si>
  <si>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</si>
  <si>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</si>
  <si>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</si>
  <si>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</si>
  <si>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</si>
  <si>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</si>
  <si>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</si>
  <si>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</si>
  <si>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</si>
  <si>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</si>
  <si>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</si>
  <si>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</si>
  <si>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</si>
  <si>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</si>
  <si>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</si>
  <si>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</si>
  <si>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</si>
  <si>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</si>
  <si>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</si>
  <si>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</si>
  <si>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</si>
  <si>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</si>
  <si>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</si>
  <si>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</si>
  <si>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</si>
  <si>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</si>
  <si>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</si>
  <si>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</si>
  <si>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</si>
  <si>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</si>
  <si>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</si>
  <si>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</si>
  <si>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</si>
  <si>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</si>
  <si>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</si>
  <si>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</si>
  <si>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</si>
  <si>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</si>
  <si>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</si>
  <si>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</si>
  <si>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</si>
  <si>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</si>
  <si>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</si>
  <si>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</si>
  <si>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</si>
  <si>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</si>
  <si>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</si>
  <si>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</si>
  <si>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</si>
  <si>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</si>
  <si>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</si>
  <si>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</si>
  <si>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</si>
  <si>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</si>
  <si>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</si>
  <si>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</si>
  <si>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</si>
  <si>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</si>
  <si>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</si>
  <si>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</si>
  <si>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</si>
  <si>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</si>
  <si>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</si>
  <si>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</si>
  <si>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</si>
  <si>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</si>
  <si>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</si>
  <si>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</si>
  <si>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</si>
  <si>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</si>
  <si>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</si>
  <si>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</si>
  <si>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</si>
  <si>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</si>
  <si>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</si>
  <si>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</si>
  <si>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</si>
  <si>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</si>
  <si>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</si>
  <si>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</si>
  <si>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</si>
  <si>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</si>
  <si>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</si>
  <si>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</si>
  <si>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</si>
  <si>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</si>
  <si>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</si>
  <si>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</si>
  <si>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</si>
  <si>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</si>
  <si>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</si>
  <si>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</si>
  <si>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</si>
  <si>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</si>
  <si>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</si>
  <si>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</si>
  <si>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</si>
  <si>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</si>
  <si>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</si>
  <si>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</si>
  <si>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</si>
  <si>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</si>
  <si>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</si>
  <si>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</si>
  <si>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</si>
  <si>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</si>
  <si>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</si>
  <si>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</si>
  <si>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</si>
  <si>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</si>
  <si>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</si>
  <si>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</si>
  <si>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</si>
  <si>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</si>
  <si>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</si>
  <si>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</si>
  <si>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</si>
  <si>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</si>
  <si>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</si>
  <si>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</si>
  <si>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</si>
  <si>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</si>
  <si>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</si>
  <si>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</si>
  <si>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</si>
  <si>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</si>
  <si>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</si>
  <si>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</si>
  <si>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</si>
  <si>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</si>
  <si>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</si>
  <si>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</si>
  <si>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</si>
  <si>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</si>
  <si>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</si>
  <si>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</si>
  <si>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</si>
  <si>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</si>
  <si>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</si>
  <si>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</si>
  <si>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</si>
  <si>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</si>
  <si>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</si>
  <si>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</si>
  <si>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</si>
  <si>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</si>
  <si>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</si>
  <si>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</si>
  <si>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</si>
  <si>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</si>
  <si>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</si>
  <si>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</si>
  <si>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</si>
  <si>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</si>
  <si>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</si>
  <si>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</si>
  <si>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</si>
  <si>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</si>
  <si>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</si>
  <si>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</si>
  <si>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</si>
  <si>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</si>
  <si>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</si>
  <si>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</si>
  <si>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</si>
  <si>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</si>
  <si>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</si>
  <si>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</si>
  <si>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</si>
  <si>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</si>
  <si>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</si>
  <si>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</si>
  <si>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</si>
  <si>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</si>
  <si>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</si>
  <si>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</si>
  <si>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</si>
  <si>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</si>
  <si>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</si>
  <si>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</si>
  <si>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</si>
  <si>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</si>
  <si>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</si>
  <si>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</si>
  <si>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</si>
  <si>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</si>
  <si>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</si>
  <si>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</si>
  <si>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</si>
  <si>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</si>
  <si>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</si>
  <si>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</si>
  <si>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</si>
  <si>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</si>
  <si>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</si>
  <si>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</si>
  <si>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</si>
  <si>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</si>
  <si>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</si>
  <si>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</si>
  <si>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</si>
  <si>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</si>
  <si>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</si>
  <si>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</si>
  <si>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</si>
  <si>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</si>
  <si>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</si>
  <si>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</si>
  <si>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</si>
  <si>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</si>
  <si>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</si>
  <si>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</si>
  <si>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</si>
  <si>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</si>
  <si>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</si>
  <si>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</si>
  <si>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</si>
  <si>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</si>
  <si>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</si>
  <si>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</si>
  <si>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</si>
  <si>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</si>
  <si>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</si>
  <si>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</si>
  <si>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</si>
  <si>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</si>
  <si>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</si>
  <si>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</si>
  <si>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</si>
  <si>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</si>
  <si>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</si>
  <si>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</si>
  <si>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</si>
  <si>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</si>
  <si>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</si>
  <si>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</si>
  <si>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</si>
  <si>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</si>
  <si>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</si>
  <si>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</si>
  <si>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</si>
  <si>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</si>
  <si>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</si>
  <si>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</si>
  <si>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</si>
  <si>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</si>
  <si>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</si>
  <si>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</si>
  <si>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</si>
  <si>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</si>
  <si>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</si>
  <si>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</si>
  <si>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</si>
  <si>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</si>
  <si>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</si>
  <si>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</si>
  <si>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</si>
  <si>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</si>
  <si>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</si>
  <si>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</si>
  <si>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</si>
  <si>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</si>
  <si>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</si>
  <si>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</si>
  <si>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</si>
  <si>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</si>
  <si>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</si>
  <si>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</si>
  <si>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</si>
  <si>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</si>
  <si>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</si>
  <si>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</si>
  <si>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</si>
  <si>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</si>
  <si>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</si>
  <si>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</si>
  <si>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</si>
  <si>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</si>
  <si>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</si>
  <si>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</si>
  <si>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</si>
  <si>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</si>
  <si>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</si>
  <si>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</si>
  <si>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</si>
  <si>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</si>
  <si>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</si>
  <si>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</si>
  <si>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</si>
  <si>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</si>
  <si>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</si>
  <si>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</si>
  <si>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</si>
  <si>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</si>
  <si>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</si>
  <si>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</si>
  <si>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</si>
  <si>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</si>
  <si>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</si>
  <si>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</si>
  <si>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</si>
  <si>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</si>
  <si>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</si>
  <si>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</si>
  <si>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</si>
  <si>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</si>
  <si>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</si>
  <si>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</si>
  <si>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</si>
  <si>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</si>
  <si>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</si>
  <si>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</si>
  <si>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</si>
  <si>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</si>
  <si>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</si>
  <si>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</si>
  <si>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</si>
  <si>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</si>
  <si>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</si>
  <si>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</si>
  <si>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</si>
  <si>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</si>
  <si>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</si>
  <si>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</si>
  <si>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</si>
  <si>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</si>
  <si>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</si>
  <si>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</si>
  <si>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</si>
  <si>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</si>
  <si>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</si>
  <si>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</si>
  <si>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</si>
  <si>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</si>
  <si>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</si>
  <si>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</si>
  <si>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</si>
  <si>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</si>
  <si>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</si>
  <si>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</si>
  <si>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</si>
  <si>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</si>
  <si>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</si>
  <si>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</si>
  <si>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</si>
  <si>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</si>
  <si>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</si>
  <si>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</si>
  <si>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</si>
  <si>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</si>
  <si>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</si>
  <si>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</si>
  <si>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</si>
  <si>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</si>
  <si>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</si>
  <si>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</si>
  <si>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</si>
  <si>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</si>
  <si>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</si>
  <si>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</si>
  <si>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</si>
  <si>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</si>
  <si>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</si>
  <si>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</si>
  <si>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</si>
  <si>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</si>
  <si>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</si>
  <si>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</si>
  <si>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</si>
  <si>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</si>
  <si>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</si>
  <si>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</si>
  <si>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</si>
  <si>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</si>
  <si>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</si>
  <si>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</si>
  <si>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</si>
  <si>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</si>
  <si>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</si>
  <si>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</si>
  <si>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</si>
  <si>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</si>
  <si>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</si>
  <si>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</si>
  <si>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</si>
  <si>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</si>
  <si>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</si>
  <si>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</si>
  <si>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</si>
  <si>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</si>
  <si>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</si>
  <si>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</si>
  <si>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</si>
  <si>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</si>
  <si>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</si>
  <si>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</si>
  <si>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</si>
  <si>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</si>
  <si>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</si>
  <si>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</si>
  <si>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</si>
  <si>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</si>
  <si>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</si>
  <si>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</si>
  <si>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</si>
  <si>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</si>
  <si>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</si>
  <si>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</si>
  <si>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</si>
  <si>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</si>
  <si>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</si>
  <si>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</si>
  <si>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</si>
  <si>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</si>
  <si>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</si>
  <si>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</si>
  <si>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</si>
  <si>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</si>
  <si>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</si>
  <si>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</si>
  <si>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</si>
  <si>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</si>
  <si>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</si>
  <si>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</si>
  <si>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</si>
  <si>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</si>
  <si>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</si>
  <si>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</si>
  <si>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</si>
  <si>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</si>
  <si>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</si>
  <si>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</si>
  <si>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</si>
  <si>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</si>
  <si>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</si>
  <si>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</si>
  <si>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</si>
  <si>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</si>
  <si>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</si>
  <si>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</si>
  <si>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</si>
  <si>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</si>
  <si>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</si>
  <si>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</si>
  <si>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</si>
  <si>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</si>
  <si>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</si>
  <si>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</si>
  <si>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</si>
  <si>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</si>
  <si>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</si>
  <si>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</si>
  <si>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</si>
  <si>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</si>
  <si>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</si>
  <si>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</si>
  <si>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</si>
  <si>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</si>
  <si>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</si>
  <si>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</si>
  <si>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</si>
  <si>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</si>
  <si>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</si>
  <si>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</si>
  <si>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</si>
  <si>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</si>
  <si>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</si>
  <si>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</si>
  <si>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</si>
  <si>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</si>
  <si>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</si>
  <si>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</si>
  <si>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</si>
  <si>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</si>
  <si>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</si>
  <si>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</si>
  <si>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</si>
  <si>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</si>
  <si>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</si>
  <si>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</si>
  <si>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</si>
  <si>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</si>
  <si>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</si>
  <si>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</si>
  <si>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</si>
  <si>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</si>
  <si>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</si>
  <si>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</si>
  <si>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</si>
  <si>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</si>
  <si>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</si>
  <si>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</si>
  <si>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</si>
  <si>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</si>
  <si>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</si>
  <si>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</si>
  <si>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</si>
  <si>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</si>
  <si>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</si>
  <si>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</si>
  <si>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</si>
  <si>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</si>
  <si>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</si>
  <si>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</si>
  <si>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</si>
  <si>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</si>
  <si>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</si>
  <si>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</si>
  <si>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</si>
  <si>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</si>
  <si>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</si>
  <si>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</si>
  <si>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</si>
  <si>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</si>
  <si>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</si>
  <si>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</si>
  <si>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</si>
  <si>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</si>
  <si>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</si>
  <si>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</si>
  <si>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</si>
  <si>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</si>
  <si>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</si>
  <si>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</si>
  <si>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</si>
  <si>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</si>
  <si>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</si>
  <si>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</si>
  <si>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</si>
  <si>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</si>
  <si>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</si>
  <si>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</si>
  <si>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</si>
  <si>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</si>
  <si>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</si>
  <si>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</si>
  <si>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</si>
  <si>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</si>
  <si>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</si>
  <si>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</si>
  <si>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</si>
  <si>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</si>
  <si>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</si>
  <si>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</si>
  <si>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</si>
  <si>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</si>
  <si>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</si>
  <si>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</si>
  <si>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</si>
  <si>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</si>
  <si>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</si>
  <si>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</si>
  <si>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</si>
  <si>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</si>
  <si>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</si>
  <si>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</si>
  <si>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</si>
  <si>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</si>
  <si>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</si>
  <si>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</si>
  <si>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</si>
  <si>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</si>
  <si>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</si>
  <si>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</si>
  <si>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</si>
  <si>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</si>
  <si>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</si>
  <si>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</si>
  <si>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</si>
  <si>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</si>
  <si>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</si>
  <si>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</si>
  <si>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</si>
  <si>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</si>
  <si>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</si>
  <si>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</si>
  <si>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</si>
  <si>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</si>
  <si>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</si>
  <si>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</si>
  <si>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</si>
  <si>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</si>
  <si>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</si>
  <si>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</si>
  <si>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</si>
  <si>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</si>
  <si>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</si>
  <si>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</si>
  <si>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</si>
  <si>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</si>
  <si>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</si>
  <si>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</si>
  <si>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</si>
  <si>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</si>
  <si>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</si>
  <si>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</si>
  <si>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</si>
  <si>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</si>
  <si>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</si>
  <si>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</si>
  <si>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</si>
  <si>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</si>
  <si>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</si>
  <si>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</si>
  <si>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</si>
  <si>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</si>
  <si>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</si>
  <si>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</si>
  <si>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</si>
  <si>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</si>
  <si>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</si>
  <si>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</si>
  <si>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</si>
  <si>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</si>
  <si>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</si>
  <si>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</si>
  <si>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</si>
  <si>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</si>
  <si>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</si>
  <si>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</si>
  <si>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</si>
  <si>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</si>
  <si>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</si>
  <si>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</si>
  <si>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</si>
  <si>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</si>
  <si>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</si>
  <si>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</si>
  <si>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</si>
  <si>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</si>
  <si>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</si>
  <si>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</si>
  <si>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</si>
  <si>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</si>
  <si>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</si>
  <si>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</si>
  <si>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</si>
  <si>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</si>
  <si>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</si>
  <si>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</si>
  <si>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</si>
  <si>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</si>
  <si>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</si>
  <si>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</si>
  <si>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</si>
  <si>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</si>
  <si>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</si>
  <si>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</si>
  <si>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</si>
  <si>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</si>
  <si>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</si>
  <si>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</si>
  <si>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</si>
  <si>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</si>
  <si>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</si>
  <si>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</si>
  <si>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</si>
  <si>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</si>
  <si>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</si>
  <si>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</si>
  <si>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</si>
  <si>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</si>
  <si>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</si>
  <si>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</si>
  <si>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</si>
  <si>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</si>
  <si>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</si>
  <si>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</si>
  <si>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</si>
  <si>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</si>
  <si>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</si>
  <si>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</si>
  <si>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</si>
  <si>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</si>
  <si>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</si>
  <si>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</si>
  <si>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</si>
  <si>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</si>
  <si>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</si>
  <si>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</si>
  <si>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</si>
  <si>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</si>
  <si>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</si>
  <si>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</si>
  <si>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</si>
  <si>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</si>
  <si>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</si>
  <si>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</si>
  <si>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</si>
  <si>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</si>
  <si>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</si>
  <si>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</si>
  <si>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</si>
  <si>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</si>
  <si>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</si>
  <si>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</si>
  <si>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</si>
  <si>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</si>
  <si>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</si>
  <si>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</si>
  <si>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</si>
  <si>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</si>
  <si>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</si>
  <si>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</si>
  <si>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</si>
  <si>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</si>
  <si>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</si>
  <si>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</si>
  <si>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</si>
  <si>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</si>
  <si>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</si>
  <si>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</si>
  <si>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</si>
  <si>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</si>
  <si>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</si>
  <si>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</si>
  <si>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</si>
  <si>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</si>
  <si>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</si>
  <si>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</si>
  <si>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</si>
  <si>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</si>
  <si>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</si>
  <si>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</si>
  <si>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</si>
  <si>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</si>
  <si>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</si>
  <si>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</si>
  <si>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</si>
  <si>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</si>
  <si>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</si>
  <si>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</si>
  <si>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</si>
  <si>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</si>
  <si>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</si>
  <si>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</si>
  <si>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</si>
  <si>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</si>
  <si>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</si>
  <si>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</si>
  <si>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</si>
  <si>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</si>
  <si>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</si>
  <si>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</si>
  <si>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</si>
  <si>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</si>
  <si>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</si>
  <si>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</si>
  <si>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</si>
  <si>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</si>
  <si>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</si>
  <si>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</si>
  <si>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</si>
  <si>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</si>
  <si>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</si>
  <si>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</si>
  <si>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</si>
  <si>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</si>
  <si>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</si>
  <si>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</si>
  <si>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</si>
  <si>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</si>
  <si>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</si>
  <si>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</si>
  <si>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</si>
  <si>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</si>
  <si>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</si>
  <si>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</si>
  <si>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</si>
  <si>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</si>
  <si>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</si>
  <si>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</si>
  <si>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</si>
  <si>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</si>
  <si>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</si>
  <si>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</si>
  <si>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</si>
  <si>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</si>
  <si>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</si>
  <si>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</si>
  <si>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</si>
  <si>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</si>
  <si>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</si>
  <si>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</si>
  <si>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</si>
  <si>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</si>
  <si>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</si>
  <si>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</si>
  <si>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</si>
  <si>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</si>
  <si>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</si>
  <si>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</si>
  <si>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</si>
  <si>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</si>
  <si>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</si>
  <si>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</si>
  <si>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</si>
  <si>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</si>
  <si>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</si>
  <si>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</si>
  <si>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</si>
  <si>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</si>
  <si>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</si>
  <si>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</si>
  <si>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</si>
  <si>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</si>
  <si>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</si>
  <si>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</si>
  <si>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</si>
  <si>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</si>
  <si>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</si>
  <si>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</si>
  <si>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</si>
  <si>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</si>
  <si>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</si>
  <si>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</si>
  <si>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</si>
  <si>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</si>
  <si>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</si>
  <si>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</si>
  <si>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</si>
  <si>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</si>
  <si>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</si>
  <si>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</si>
  <si>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</si>
  <si>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</si>
  <si>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</si>
  <si>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</si>
  <si>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</si>
  <si>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</si>
  <si>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</si>
  <si>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</si>
  <si>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</si>
  <si>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</si>
  <si>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</si>
  <si>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</si>
  <si>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</si>
  <si>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</si>
  <si>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</si>
  <si>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</si>
  <si>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</si>
  <si>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</si>
  <si>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</si>
  <si>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</si>
  <si>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</si>
  <si>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</si>
  <si>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</si>
  <si>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</si>
  <si>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</si>
  <si>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</si>
  <si>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</si>
  <si>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</si>
  <si>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</si>
  <si>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</si>
  <si>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</si>
  <si>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</si>
  <si>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</si>
  <si>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</si>
  <si>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</si>
  <si>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</si>
  <si>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</si>
  <si>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</si>
  <si>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</si>
  <si>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</si>
  <si>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</si>
  <si>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</si>
  <si>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</si>
  <si>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</si>
  <si>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</si>
  <si>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</si>
  <si>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</si>
  <si>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</si>
  <si>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</si>
  <si>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</si>
  <si>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</si>
  <si>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</si>
  <si>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</si>
  <si>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</si>
  <si>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</si>
  <si>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</si>
  <si>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</si>
  <si>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</si>
  <si>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</si>
  <si>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</si>
  <si>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</si>
  <si>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</si>
  <si>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</si>
  <si>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</si>
  <si>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</si>
  <si>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</si>
  <si>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</si>
  <si>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</si>
  <si>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</si>
  <si>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</si>
  <si>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</si>
  <si>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</si>
  <si>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</si>
  <si>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</si>
  <si>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</si>
  <si>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</si>
  <si>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</si>
  <si>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</si>
  <si>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</si>
  <si>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</si>
  <si>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</si>
  <si>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</si>
  <si>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</si>
  <si>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</si>
  <si>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</si>
  <si>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</si>
  <si>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</si>
  <si>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</si>
  <si>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</si>
  <si>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</si>
  <si>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</si>
  <si>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</si>
  <si>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</si>
  <si>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</si>
  <si>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</si>
  <si>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</si>
  <si>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</si>
  <si>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</si>
  <si>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</si>
  <si>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</si>
  <si>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</si>
  <si>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</si>
  <si>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</si>
  <si>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</si>
  <si>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</si>
  <si>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</si>
  <si>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</si>
  <si>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</si>
  <si>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</si>
  <si>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</si>
  <si>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</si>
  <si>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</si>
  <si>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</si>
  <si>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</si>
  <si>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</si>
  <si>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</si>
  <si>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</si>
  <si>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</si>
  <si>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</si>
  <si>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</si>
  <si>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</si>
  <si>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</si>
  <si>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</si>
  <si>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</si>
  <si>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</si>
  <si>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</si>
  <si>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</si>
  <si>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</si>
  <si>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</si>
  <si>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</si>
  <si>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</si>
  <si>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</si>
  <si>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</si>
  <si>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</si>
  <si>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</si>
  <si>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</si>
  <si>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</si>
  <si>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</si>
  <si>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</si>
  <si>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</si>
  <si>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</si>
  <si>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</si>
  <si>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</si>
  <si>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</si>
  <si>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</si>
  <si>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</si>
  <si>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</si>
  <si>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</si>
  <si>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</si>
  <si>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</si>
  <si>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</si>
  <si>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</si>
  <si>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</si>
  <si>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</si>
  <si>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</si>
  <si>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</si>
  <si>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</si>
  <si>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</si>
  <si>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</si>
  <si>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</si>
  <si>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</si>
  <si>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</si>
  <si>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</si>
  <si>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</si>
  <si>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</si>
  <si>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</si>
  <si>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</si>
  <si>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</si>
  <si>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</si>
  <si>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</si>
  <si>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</si>
  <si>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</si>
  <si>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</si>
  <si>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</si>
  <si>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</si>
  <si>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</si>
  <si>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</si>
  <si>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</si>
  <si>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</si>
  <si>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</si>
  <si>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</si>
  <si>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</si>
  <si>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</si>
  <si>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</si>
  <si>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</si>
  <si>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</si>
  <si>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</si>
  <si>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</si>
  <si>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</si>
  <si>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</si>
  <si>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</si>
  <si>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</si>
  <si>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</si>
  <si>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</si>
  <si>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</si>
  <si>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</si>
  <si>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</si>
  <si>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</si>
  <si>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</si>
  <si>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</si>
  <si>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</si>
  <si>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</si>
  <si>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</si>
  <si>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</si>
  <si>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</si>
  <si>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</si>
  <si>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</si>
  <si>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</si>
  <si>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</si>
  <si>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</si>
  <si>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</si>
  <si>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</si>
  <si>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</si>
  <si>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</si>
  <si>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</si>
  <si>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</si>
  <si>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</si>
  <si>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</si>
  <si>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</si>
  <si>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</si>
  <si>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</si>
  <si>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</si>
  <si>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</si>
  <si>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</si>
  <si>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</si>
  <si>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</si>
  <si>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</si>
  <si>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</si>
  <si>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</si>
  <si>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</si>
  <si>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</si>
  <si>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</si>
  <si>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</si>
  <si>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</si>
  <si>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</si>
  <si>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</si>
  <si>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</si>
  <si>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</si>
  <si>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</si>
  <si>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</si>
  <si>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</si>
  <si>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</si>
  <si>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</si>
  <si>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</si>
  <si>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</si>
  <si>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</si>
  <si>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</si>
  <si>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</si>
  <si>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</si>
  <si>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</si>
  <si>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</si>
  <si>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</si>
  <si>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</si>
  <si>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</si>
  <si>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</si>
  <si>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</si>
  <si>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</si>
  <si>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</si>
  <si>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</si>
  <si>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</si>
  <si>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</si>
  <si>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</si>
  <si>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</si>
  <si>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</si>
  <si>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</si>
  <si>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</si>
  <si>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</si>
  <si>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</si>
  <si>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</si>
  <si>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</si>
  <si>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</si>
  <si>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</si>
  <si>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</si>
  <si>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</si>
  <si>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</si>
  <si>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</si>
  <si>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</si>
  <si>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</si>
  <si>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</si>
  <si>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</si>
  <si>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</si>
  <si>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</si>
  <si>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</si>
  <si>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</si>
  <si>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</si>
  <si>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</si>
  <si>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</si>
  <si>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</si>
  <si>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</si>
  <si>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</si>
  <si>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</si>
  <si>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</si>
  <si>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</si>
  <si>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</si>
  <si>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</si>
  <si>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</si>
  <si>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</si>
  <si>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</si>
  <si>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</si>
  <si>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</si>
  <si>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</si>
  <si>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</si>
  <si>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</si>
  <si>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</si>
  <si>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</si>
  <si>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</si>
  <si>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</si>
  <si>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</si>
  <si>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</si>
  <si>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</si>
  <si>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</si>
  <si>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</si>
  <si>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</si>
  <si>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</si>
  <si>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</si>
  <si>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</si>
  <si>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</si>
  <si>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</si>
  <si>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</si>
  <si>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</si>
  <si>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</si>
  <si>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</si>
  <si>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</si>
  <si>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</si>
  <si>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</si>
  <si>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</si>
  <si>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</si>
  <si>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</si>
  <si>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</si>
  <si>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</si>
  <si>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</si>
  <si>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</si>
  <si>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</si>
  <si>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</si>
  <si>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</si>
  <si>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</si>
  <si>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</si>
  <si>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</si>
  <si>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</si>
  <si>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</si>
  <si>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</si>
  <si>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</si>
  <si>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</si>
  <si>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</si>
  <si>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</si>
  <si>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</si>
  <si>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</si>
  <si>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</si>
  <si>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</si>
  <si>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</si>
  <si>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</si>
  <si>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</si>
  <si>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</si>
  <si>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</si>
  <si>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</si>
  <si>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</si>
  <si>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</si>
  <si>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</si>
  <si>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</si>
  <si>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</si>
  <si>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</si>
  <si>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</si>
  <si>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</si>
  <si>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</si>
  <si>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</si>
  <si>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</si>
  <si>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</si>
  <si>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</si>
  <si>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</si>
  <si>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</si>
  <si>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</si>
  <si>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</si>
  <si>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</si>
  <si>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</si>
  <si>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</si>
  <si>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</si>
  <si>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</si>
  <si>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</si>
  <si>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</si>
  <si>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</si>
  <si>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</si>
  <si>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</si>
  <si>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</si>
  <si>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</si>
  <si>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</si>
  <si>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</si>
  <si>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</si>
  <si>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</si>
  <si>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</si>
  <si>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</si>
  <si>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</si>
  <si>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</si>
  <si>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</si>
  <si>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</si>
  <si>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</si>
  <si>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</si>
  <si>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</si>
  <si>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</si>
  <si>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</si>
  <si>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</si>
  <si>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</si>
  <si>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</si>
  <si>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</si>
  <si>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</si>
  <si>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</si>
  <si>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</si>
  <si>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</si>
  <si>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</si>
  <si>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</si>
  <si>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</si>
  <si>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</si>
  <si>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</si>
  <si>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</si>
  <si>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</si>
  <si>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</si>
  <si>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</si>
  <si>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</si>
  <si>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</si>
  <si>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</si>
  <si>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</si>
  <si>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</si>
  <si>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</si>
  <si>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</si>
  <si>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</si>
  <si>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</si>
  <si>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</si>
  <si>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</si>
  <si>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</si>
  <si>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</si>
  <si>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</si>
  <si>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</si>
  <si>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</si>
  <si>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</si>
  <si>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</si>
  <si>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</si>
  <si>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</si>
  <si>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</si>
  <si>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</si>
  <si>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</si>
  <si>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</si>
  <si>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</si>
  <si>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</si>
  <si>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</si>
  <si>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</si>
  <si>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</si>
  <si>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</si>
  <si>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</si>
  <si>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</si>
  <si>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</si>
  <si>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</si>
  <si>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</si>
  <si>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</si>
  <si>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</si>
  <si>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</si>
  <si>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</si>
  <si>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</si>
  <si>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</si>
  <si>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</si>
  <si>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</si>
  <si>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</si>
  <si>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</si>
  <si>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</si>
  <si>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</si>
  <si>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</si>
  <si>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</si>
  <si>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</si>
  <si>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</si>
  <si>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</si>
  <si>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</si>
  <si>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</si>
  <si>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</si>
  <si>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</si>
  <si>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</si>
  <si>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</si>
  <si>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</si>
  <si>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</si>
  <si>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</si>
  <si>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</si>
  <si>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</si>
  <si>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</si>
  <si>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</si>
  <si>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</si>
  <si>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</si>
  <si>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</si>
  <si>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</si>
  <si>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</si>
  <si>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</si>
  <si>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</si>
  <si>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</si>
  <si>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</si>
  <si>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</si>
  <si>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</si>
  <si>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</si>
  <si>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</si>
  <si>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</si>
  <si>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</si>
  <si>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</si>
  <si>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</si>
  <si>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</si>
  <si>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</si>
  <si>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</si>
  <si>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</si>
  <si>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</si>
  <si>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</si>
  <si>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</si>
  <si>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</si>
  <si>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</si>
  <si>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</si>
  <si>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</si>
  <si>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</si>
  <si>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</si>
  <si>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</si>
  <si>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</si>
  <si>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</si>
  <si>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</si>
  <si>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</si>
  <si>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</si>
  <si>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</si>
  <si>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</si>
  <si>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</si>
  <si>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</si>
  <si>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</si>
  <si>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</si>
  <si>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</si>
  <si>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</si>
  <si>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</si>
  <si>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</si>
  <si>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</si>
  <si>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</si>
  <si>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</si>
  <si>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</si>
  <si>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</si>
  <si>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</si>
  <si>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</si>
  <si>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</si>
  <si>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</si>
  <si>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</si>
  <si>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</si>
  <si>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</si>
  <si>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</si>
  <si>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</si>
  <si>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</si>
  <si>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</si>
  <si>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</si>
  <si>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</si>
  <si>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</si>
  <si>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</si>
  <si>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</si>
  <si>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</si>
  <si>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</si>
  <si>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</si>
  <si>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</si>
  <si>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</si>
  <si>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</si>
  <si>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</si>
  <si>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</si>
  <si>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</si>
  <si>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</si>
  <si>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</si>
  <si>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</si>
  <si>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</si>
  <si>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</si>
  <si>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</si>
  <si>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</si>
  <si>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</si>
  <si>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</si>
  <si>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</si>
  <si>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</si>
  <si>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</si>
  <si>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</si>
  <si>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</si>
  <si>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</si>
  <si>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</si>
  <si>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</si>
  <si>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</si>
  <si>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</si>
  <si>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</si>
  <si>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</si>
  <si>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</si>
  <si>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</si>
  <si>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</si>
  <si>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</si>
  <si>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</si>
  <si>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</si>
  <si>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</si>
  <si>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</si>
  <si>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</si>
  <si>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</si>
  <si>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</si>
  <si>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</si>
  <si>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</si>
  <si>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</si>
  <si>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</si>
  <si>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</si>
  <si>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</si>
  <si>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</si>
  <si>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</si>
  <si>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</si>
  <si>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</si>
  <si>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</si>
  <si>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</si>
  <si>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</si>
  <si>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</si>
  <si>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</si>
  <si>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</si>
  <si>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</si>
  <si>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</si>
  <si>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</si>
  <si>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</si>
  <si>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</si>
  <si>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</si>
  <si>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</si>
  <si>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</si>
  <si>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</si>
  <si>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</si>
  <si>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</si>
  <si>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</si>
  <si>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</si>
  <si>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</si>
  <si>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</si>
  <si>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</si>
  <si>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</si>
  <si>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</si>
  <si>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</si>
  <si>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</si>
  <si>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</si>
  <si>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</si>
  <si>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</si>
  <si>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</si>
  <si>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</si>
  <si>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</si>
  <si>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</si>
  <si>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</si>
  <si>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</si>
  <si>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</si>
  <si>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</si>
  <si>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</si>
  <si>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</si>
  <si>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</si>
  <si>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</si>
  <si>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</si>
  <si>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</si>
  <si>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</si>
  <si>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</si>
  <si>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</si>
  <si>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</si>
  <si>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</si>
  <si>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</si>
  <si>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</si>
  <si>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</si>
  <si>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</si>
  <si>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</si>
  <si>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</si>
  <si>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</si>
  <si>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</si>
  <si>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</si>
  <si>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</si>
  <si>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</si>
  <si>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</si>
  <si>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</si>
  <si>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</si>
  <si>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</si>
  <si>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</si>
  <si>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</si>
  <si>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</si>
  <si>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</si>
  <si>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</si>
  <si>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</si>
  <si>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</si>
  <si>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</si>
  <si>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</si>
  <si>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</si>
  <si>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</si>
  <si>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</si>
  <si>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</si>
  <si>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</si>
  <si>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</si>
  <si>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</si>
  <si>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</si>
  <si>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</si>
  <si>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</si>
  <si>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</si>
  <si>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</si>
  <si>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</si>
  <si>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</si>
  <si>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</si>
  <si>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</si>
  <si>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</si>
  <si>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</si>
  <si>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</si>
  <si>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</si>
  <si>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</si>
  <si>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</si>
  <si>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</si>
  <si>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</si>
  <si>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</si>
  <si>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</si>
  <si>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</si>
  <si>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</si>
  <si>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</si>
  <si>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</si>
  <si>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</si>
  <si>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</si>
  <si>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</si>
  <si>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</si>
  <si>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</si>
  <si>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</si>
  <si>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</si>
  <si>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</si>
  <si>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</si>
  <si>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</si>
  <si>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</si>
  <si>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</si>
  <si>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</si>
  <si>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</si>
  <si>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</si>
  <si>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</si>
  <si>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</si>
  <si>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</si>
  <si>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</si>
  <si>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</si>
  <si>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</si>
  <si>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</si>
  <si>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</si>
  <si>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</si>
  <si>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</si>
  <si>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</si>
  <si>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</si>
  <si>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</si>
  <si>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</si>
  <si>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</si>
  <si>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</si>
  <si>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</si>
  <si>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</si>
  <si>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</si>
  <si>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</si>
  <si>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</si>
  <si>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</si>
  <si>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</si>
  <si>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</si>
  <si>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</si>
  <si>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</si>
  <si>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</si>
  <si>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</si>
  <si>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</si>
  <si>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</si>
  <si>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</si>
  <si>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</si>
  <si>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</si>
  <si>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</si>
  <si>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</si>
  <si>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</si>
  <si>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</si>
  <si>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</si>
  <si>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</si>
  <si>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</si>
  <si>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</si>
  <si>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</si>
  <si>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</si>
  <si>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</si>
  <si>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</si>
  <si>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</si>
  <si>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</si>
  <si>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</si>
  <si>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</si>
  <si>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</si>
  <si>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</si>
  <si>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</si>
  <si>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</si>
  <si>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</si>
  <si>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</si>
  <si>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</si>
  <si>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</si>
  <si>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</si>
  <si>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</si>
  <si>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</si>
  <si>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</si>
  <si>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</si>
  <si>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</si>
  <si>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</si>
  <si>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</si>
  <si>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</si>
  <si>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</si>
  <si>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</si>
  <si>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</si>
  <si>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</si>
  <si>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</si>
  <si>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</si>
  <si>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</si>
  <si>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</si>
  <si>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</si>
  <si>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</si>
  <si>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</si>
  <si>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</si>
  <si>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</si>
  <si>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</si>
  <si>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</si>
  <si>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</si>
  <si>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</si>
  <si>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</si>
  <si>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</si>
  <si>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</si>
  <si>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</si>
  <si>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</si>
  <si>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</si>
  <si>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</si>
  <si>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</si>
  <si>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</si>
  <si>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</si>
  <si>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</si>
  <si>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</si>
  <si>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</si>
  <si>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</si>
  <si>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</si>
  <si>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</si>
  <si>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</si>
  <si>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</si>
  <si>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</si>
  <si>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</si>
  <si>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</si>
  <si>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</si>
  <si>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</si>
  <si>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</si>
  <si>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</si>
  <si>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</si>
  <si>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</si>
  <si>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</si>
  <si>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</si>
  <si>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</si>
  <si>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</si>
  <si>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</si>
  <si>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</si>
  <si>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</si>
  <si>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</si>
  <si>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</si>
  <si>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</si>
  <si>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</si>
  <si>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</si>
  <si>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</si>
  <si>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</si>
  <si>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</si>
  <si>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</si>
  <si>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</si>
  <si>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</si>
  <si>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</si>
  <si>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</si>
  <si>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</si>
  <si>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</si>
  <si>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</si>
  <si>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</si>
  <si>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</si>
  <si>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</si>
  <si>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</si>
  <si>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</si>
  <si>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</si>
  <si>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</si>
  <si>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</si>
  <si>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</si>
  <si>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</si>
  <si>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</si>
  <si>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</si>
  <si>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</si>
  <si>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</si>
  <si>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</si>
  <si>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</si>
  <si>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</si>
  <si>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</si>
  <si>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</si>
  <si>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</si>
  <si>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</si>
  <si>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</si>
  <si>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</si>
  <si>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</si>
  <si>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</si>
  <si>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</si>
  <si>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</si>
  <si>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</si>
  <si>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</si>
  <si>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</si>
  <si>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</si>
  <si>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</si>
  <si>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</si>
  <si>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</si>
  <si>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</si>
  <si>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</si>
  <si>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</si>
  <si>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</si>
  <si>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</si>
  <si>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</si>
  <si>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</si>
  <si>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</si>
  <si>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</si>
  <si>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</si>
  <si>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</si>
  <si>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</si>
  <si>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</si>
  <si>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</si>
  <si>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</si>
  <si>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</si>
  <si>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</si>
  <si>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</si>
  <si>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</si>
  <si>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</si>
  <si>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</si>
  <si>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</si>
  <si>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</si>
  <si>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</si>
  <si>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</si>
  <si>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</si>
  <si>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</si>
  <si>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</si>
  <si>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</si>
  <si>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</si>
  <si>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</si>
  <si>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</si>
  <si>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</si>
  <si>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</si>
  <si>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</si>
  <si>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</si>
  <si>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</si>
  <si>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</si>
  <si>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</si>
  <si>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</si>
  <si>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</si>
  <si>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</si>
  <si>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</si>
  <si>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</si>
  <si>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</si>
  <si>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</si>
  <si>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</si>
  <si>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</si>
  <si>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</si>
  <si>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</si>
  <si>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</si>
  <si>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</si>
  <si>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</si>
  <si>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</si>
  <si>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</si>
  <si>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</si>
  <si>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</si>
  <si>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</si>
  <si>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</si>
  <si>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</si>
  <si>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</si>
  <si>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</si>
  <si>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</si>
  <si>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</si>
  <si>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</si>
  <si>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</si>
  <si>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</si>
  <si>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</si>
  <si>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</si>
  <si>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</si>
  <si>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</si>
  <si>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</si>
  <si>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</si>
  <si>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</si>
  <si>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</si>
  <si>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</si>
  <si>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</si>
  <si>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</si>
  <si>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</si>
  <si>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</si>
  <si>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</si>
  <si>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</si>
  <si>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</si>
  <si>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</si>
  <si>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</si>
  <si>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</si>
  <si>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</si>
  <si>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</si>
  <si>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</si>
  <si>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</si>
  <si>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</si>
  <si>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</si>
  <si>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</si>
  <si>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</si>
  <si>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</si>
  <si>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</si>
  <si>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</si>
  <si>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</si>
  <si>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</si>
  <si>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</si>
  <si>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</si>
  <si>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</si>
  <si>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</si>
  <si>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</si>
  <si>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</si>
  <si>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</si>
  <si>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</si>
  <si>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</si>
  <si>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</si>
  <si>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</si>
  <si>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</si>
  <si>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</si>
  <si>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</si>
  <si>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</si>
  <si>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</si>
  <si>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</si>
  <si>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</si>
  <si>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</si>
  <si>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</si>
  <si>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</si>
  <si>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</si>
  <si>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</si>
  <si>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</si>
  <si>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</si>
  <si>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</si>
  <si>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</si>
  <si>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</si>
  <si>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</si>
  <si>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</si>
  <si>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</si>
  <si>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</si>
  <si>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</si>
  <si>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</si>
  <si>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</si>
  <si>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</si>
  <si>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</si>
  <si>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</si>
  <si>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</si>
  <si>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</si>
  <si>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</si>
  <si>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</si>
  <si>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</si>
  <si>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</si>
  <si>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</si>
  <si>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</si>
  <si>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</si>
  <si>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</si>
  <si>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</si>
  <si>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</si>
  <si>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</si>
  <si>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</si>
  <si>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</si>
  <si>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</si>
  <si>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</si>
  <si>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</si>
  <si>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</si>
  <si>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</si>
  <si>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</si>
  <si>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</si>
  <si>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</si>
  <si>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</si>
  <si>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</si>
  <si>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</si>
  <si>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</si>
  <si>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</si>
  <si>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</si>
  <si>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</si>
  <si>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</si>
  <si>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</si>
  <si>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</si>
  <si>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</si>
  <si>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</si>
  <si>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</si>
  <si>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</si>
  <si>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</si>
  <si>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</si>
  <si>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</si>
  <si>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</si>
  <si>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</si>
  <si>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</si>
  <si>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</si>
  <si>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</si>
  <si>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</si>
  <si>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</si>
  <si>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</si>
  <si>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</si>
  <si>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</si>
  <si>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</si>
  <si>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</si>
  <si>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</si>
  <si>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</si>
  <si>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</si>
  <si>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</si>
  <si>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</si>
  <si>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</si>
  <si>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</si>
  <si>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</si>
  <si>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</si>
  <si>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</si>
  <si>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</si>
  <si>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</si>
  <si>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</si>
  <si>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</si>
  <si>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</si>
  <si>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</si>
  <si>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</si>
  <si>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</si>
  <si>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</si>
  <si>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</si>
  <si>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</si>
  <si>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</si>
  <si>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</si>
  <si>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</si>
  <si>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</si>
  <si>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</si>
  <si>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</si>
  <si>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</si>
  <si>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</si>
  <si>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</si>
  <si>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</si>
  <si>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</si>
  <si>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</si>
  <si>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</si>
  <si>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</si>
  <si>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</si>
  <si>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</si>
  <si>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</si>
  <si>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</si>
  <si>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</si>
  <si>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</si>
  <si>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</si>
  <si>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</si>
  <si>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</si>
  <si>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</si>
  <si>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</si>
  <si>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</si>
  <si>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</si>
  <si>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</si>
  <si>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</si>
  <si>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</si>
  <si>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</si>
  <si>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</si>
  <si>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</si>
  <si>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</si>
  <si>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</si>
  <si>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</si>
  <si>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</si>
  <si>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</si>
  <si>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</si>
  <si>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</si>
  <si>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</si>
  <si>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</si>
  <si>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</si>
  <si>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</si>
  <si>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</si>
  <si>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</si>
  <si>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</si>
  <si>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</si>
  <si>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</si>
  <si>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</si>
  <si>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</si>
  <si>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</si>
  <si>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</si>
  <si>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</si>
  <si>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</si>
  <si>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</si>
  <si>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</si>
  <si>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</si>
  <si>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</si>
  <si>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</si>
  <si>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</si>
  <si>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</si>
  <si>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</si>
  <si>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</si>
  <si>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</si>
  <si>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</si>
  <si>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</si>
  <si>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</si>
  <si>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</si>
  <si>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</si>
  <si>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</si>
  <si>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</si>
  <si>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</si>
  <si>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</si>
  <si>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</si>
  <si>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</si>
  <si>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</si>
  <si>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</si>
  <si>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</si>
  <si>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</si>
  <si>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</si>
  <si>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</si>
  <si>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</si>
  <si>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</si>
  <si>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</si>
  <si>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</si>
  <si>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</si>
  <si>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</si>
  <si>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</si>
  <si>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</si>
  <si>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</si>
  <si>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</si>
  <si>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</si>
  <si>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</si>
  <si>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</si>
  <si>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</si>
  <si>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</si>
  <si>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</si>
  <si>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</si>
  <si>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</si>
  <si>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</si>
  <si>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</si>
  <si>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</si>
  <si>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</si>
  <si>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</si>
  <si>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</si>
  <si>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</si>
  <si>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</si>
  <si>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</si>
  <si>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</si>
  <si>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</si>
  <si>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</si>
  <si>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</si>
  <si>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</si>
  <si>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</si>
  <si>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</si>
  <si>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</si>
  <si>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</si>
  <si>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</si>
  <si>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</si>
  <si>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</si>
  <si>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</si>
  <si>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</si>
  <si>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</si>
  <si>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</si>
  <si>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</si>
  <si>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</si>
  <si>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</si>
  <si>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</si>
  <si>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</si>
  <si>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</si>
  <si>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</si>
  <si>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</si>
  <si>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</si>
  <si>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</si>
  <si>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</si>
  <si>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</si>
  <si>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</si>
  <si>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</si>
  <si>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</si>
  <si>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</si>
  <si>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</si>
  <si>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</si>
  <si>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</si>
  <si>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</si>
  <si>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</si>
  <si>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</si>
  <si>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</si>
  <si>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</si>
  <si>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</si>
  <si>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</si>
  <si>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</si>
  <si>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</si>
  <si>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</si>
  <si>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</si>
  <si>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</si>
  <si>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</si>
  <si>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</si>
  <si>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</si>
  <si>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</si>
  <si>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</si>
  <si>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</si>
  <si>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</si>
  <si>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</si>
  <si>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</si>
  <si>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</si>
  <si>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</si>
  <si>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</si>
  <si>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</si>
  <si>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</si>
  <si>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</si>
  <si>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</si>
  <si>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</si>
  <si>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</si>
  <si>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</si>
  <si>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</si>
  <si>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</si>
  <si>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</si>
  <si>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</si>
  <si>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</si>
  <si>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</si>
  <si>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</si>
  <si>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</si>
  <si>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</si>
  <si>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</si>
  <si>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</si>
  <si>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</si>
  <si>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</si>
  <si>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</si>
  <si>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</si>
  <si>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</si>
  <si>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</si>
  <si>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</si>
  <si>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</si>
  <si>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</si>
  <si>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</si>
  <si>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</si>
  <si>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</si>
  <si>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</si>
  <si>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</si>
  <si>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</si>
  <si>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</si>
  <si>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</si>
  <si>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</si>
  <si>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</si>
  <si>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</si>
  <si>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</si>
  <si>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</si>
  <si>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</si>
  <si>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</si>
  <si>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</si>
  <si>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</si>
  <si>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</si>
  <si>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</si>
  <si>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</si>
  <si>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</si>
  <si>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</si>
  <si>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</si>
  <si>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</si>
  <si>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</si>
  <si>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</si>
  <si>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</si>
  <si>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</si>
  <si>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</si>
  <si>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</si>
  <si>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</si>
  <si>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</si>
  <si>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</si>
  <si>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</si>
  <si>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</si>
  <si>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</si>
  <si>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</si>
  <si>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</si>
  <si>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</si>
  <si>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</si>
  <si>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</si>
  <si>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</si>
  <si>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</si>
  <si>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</si>
  <si>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</si>
  <si>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</si>
  <si>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</si>
  <si>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</si>
  <si>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</si>
  <si>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</si>
  <si>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</si>
  <si>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</si>
  <si>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</si>
  <si>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</si>
  <si>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</si>
  <si>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</si>
  <si>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</si>
  <si>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</si>
  <si>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</si>
  <si>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</si>
  <si>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</si>
  <si>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</si>
  <si>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</si>
  <si>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</si>
  <si>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</si>
  <si>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</si>
  <si>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</si>
  <si>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</si>
  <si>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</si>
  <si>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</si>
  <si>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</si>
  <si>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</si>
  <si>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</si>
  <si>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</si>
  <si>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</si>
  <si>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</si>
  <si>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</si>
  <si>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</si>
  <si>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</si>
  <si>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</si>
  <si>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</si>
  <si>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</si>
  <si>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</si>
  <si>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</si>
  <si>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</si>
  <si>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</si>
  <si>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</si>
  <si>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</si>
  <si>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</si>
  <si>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</si>
  <si>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</si>
  <si>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</si>
  <si>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</si>
  <si>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</si>
  <si>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</si>
  <si>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</si>
  <si>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</si>
  <si>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</si>
  <si>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</si>
  <si>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</si>
  <si>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</si>
  <si>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</si>
  <si>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</si>
  <si>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</si>
  <si>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</si>
  <si>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</si>
  <si>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</si>
  <si>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</si>
  <si>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</si>
  <si>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</si>
  <si>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</si>
  <si>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</si>
  <si>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</si>
  <si>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</si>
  <si>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</si>
  <si>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</si>
  <si>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</si>
  <si>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</si>
  <si>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</si>
  <si>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</si>
  <si>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</si>
  <si>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</si>
  <si>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</si>
  <si>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</si>
  <si>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</si>
  <si>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</si>
  <si>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</si>
  <si>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</si>
  <si>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</si>
  <si>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</si>
  <si>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</si>
  <si>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</si>
  <si>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</si>
  <si>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</si>
  <si>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</si>
  <si>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</si>
  <si>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</si>
  <si>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</si>
  <si>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</si>
  <si>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</si>
  <si>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</si>
  <si>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</si>
  <si>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</si>
  <si>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</si>
  <si>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</si>
  <si>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</si>
  <si>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</si>
  <si>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</si>
  <si>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</si>
  <si>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</si>
  <si>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</si>
  <si>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</si>
  <si>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</si>
  <si>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</si>
  <si>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</si>
  <si>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</si>
  <si>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</si>
  <si>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</si>
  <si>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</si>
  <si>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</si>
  <si>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</si>
  <si>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</si>
  <si>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</si>
  <si>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</si>
  <si>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</si>
  <si>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</si>
  <si>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</si>
  <si>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</si>
  <si>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</si>
  <si>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</si>
  <si>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</si>
  <si>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</si>
  <si>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</si>
  <si>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</si>
  <si>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</si>
  <si>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</si>
  <si>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</si>
  <si>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</si>
  <si>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</si>
  <si>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</si>
  <si>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</si>
  <si>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</si>
  <si>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</si>
  <si>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</si>
  <si>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</si>
  <si>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</si>
  <si>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</si>
  <si>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</si>
  <si>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</si>
  <si>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</si>
  <si>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</si>
  <si>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</si>
  <si>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</si>
  <si>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</si>
  <si>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</si>
  <si>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</si>
  <si>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</si>
  <si>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</si>
  <si>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</si>
  <si>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</si>
  <si>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</si>
  <si>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</si>
  <si>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</si>
  <si>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</si>
  <si>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</si>
  <si>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</si>
  <si>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</si>
  <si>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</si>
  <si>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</si>
  <si>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</si>
  <si>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</si>
  <si>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</si>
  <si>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</si>
  <si>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</si>
  <si>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</si>
  <si>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</si>
  <si>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</si>
  <si>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</si>
  <si>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</si>
  <si>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</si>
  <si>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</si>
  <si>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</si>
  <si>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</si>
  <si>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</si>
  <si>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</si>
  <si>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</si>
  <si>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</si>
  <si>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</si>
  <si>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</si>
  <si>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</si>
  <si>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</si>
  <si>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</si>
  <si>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</si>
  <si>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</si>
  <si>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</si>
  <si>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</si>
  <si>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</si>
  <si>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</si>
  <si>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</si>
  <si>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</si>
  <si>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</si>
  <si>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</si>
  <si>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</si>
  <si>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</si>
  <si>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</si>
  <si>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</si>
  <si>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</si>
  <si>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</si>
  <si>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</si>
  <si>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</si>
  <si>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</si>
  <si>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</si>
  <si>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</si>
  <si>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</si>
  <si>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</si>
  <si>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</si>
  <si>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</si>
  <si>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</si>
  <si>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</si>
  <si>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</si>
  <si>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</si>
  <si>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</si>
  <si>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</si>
  <si>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</si>
  <si>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</si>
  <si>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</si>
  <si>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</si>
  <si>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</si>
  <si>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</si>
  <si>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</si>
  <si>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</si>
  <si>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</si>
  <si>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</si>
  <si>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</si>
  <si>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</si>
  <si>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</si>
  <si>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</si>
  <si>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</si>
  <si>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</si>
  <si>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</si>
  <si>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</si>
  <si>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</si>
  <si>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</si>
  <si>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</si>
  <si>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</si>
  <si>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</si>
  <si>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</si>
  <si>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</si>
  <si>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</si>
  <si>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</si>
  <si>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</si>
  <si>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</si>
  <si>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</si>
  <si>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</si>
  <si>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</si>
  <si>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</si>
  <si>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</si>
  <si>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</si>
  <si>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</si>
  <si>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</si>
  <si>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</si>
  <si>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</si>
  <si>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</si>
  <si>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</si>
  <si>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</si>
  <si>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</si>
  <si>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</si>
  <si>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</si>
  <si>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</si>
  <si>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</si>
  <si>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</si>
  <si>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</si>
  <si>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</si>
  <si>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</si>
  <si>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</si>
  <si>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</si>
  <si>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</si>
  <si>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</si>
  <si>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</si>
  <si>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</si>
  <si>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</si>
  <si>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</si>
  <si>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</si>
  <si>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</si>
  <si>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</si>
  <si>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</si>
  <si>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</si>
  <si>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</si>
  <si>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</si>
  <si>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</si>
  <si>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</si>
  <si>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</si>
  <si>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</si>
  <si>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</si>
  <si>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</si>
  <si>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</si>
  <si>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</si>
  <si>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</si>
  <si>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</si>
  <si>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</si>
  <si>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</si>
  <si>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</si>
  <si>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</si>
  <si>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</si>
  <si>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</si>
  <si>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</si>
  <si>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</si>
  <si>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</si>
  <si>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</si>
  <si>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</si>
  <si>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</si>
  <si>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</si>
  <si>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</si>
  <si>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</si>
  <si>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</si>
  <si>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</si>
  <si>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</si>
  <si>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</si>
  <si>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</si>
  <si>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</si>
  <si>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</si>
  <si>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</si>
  <si>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</si>
  <si>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</si>
  <si>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</si>
  <si>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</si>
  <si>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</si>
  <si>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</si>
  <si>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</si>
  <si>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</si>
  <si>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</si>
  <si>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</si>
  <si>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</si>
  <si>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</si>
  <si>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</si>
  <si>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</si>
  <si>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</si>
  <si>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</si>
  <si>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</si>
  <si>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</si>
  <si>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</si>
  <si>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</si>
  <si>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</si>
  <si>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</si>
  <si>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</si>
  <si>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</si>
  <si>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</si>
  <si>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</si>
  <si>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</si>
  <si>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</si>
  <si>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</si>
  <si>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</si>
  <si>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</si>
  <si>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</si>
  <si>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</si>
  <si>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</si>
  <si>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</si>
  <si>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</si>
  <si>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</si>
  <si>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</si>
  <si>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</si>
  <si>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</si>
  <si>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</si>
  <si>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</si>
  <si>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</si>
  <si>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</si>
  <si>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</si>
  <si>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</si>
  <si>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</si>
  <si>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</si>
  <si>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</si>
  <si>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</si>
  <si>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</si>
  <si>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</si>
  <si>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</si>
  <si>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</si>
  <si>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</si>
  <si>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</si>
  <si>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</si>
  <si>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</si>
  <si>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</si>
  <si>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</si>
  <si>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</si>
  <si>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</si>
  <si>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</si>
  <si>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</si>
  <si>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</si>
  <si>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</si>
  <si>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</si>
  <si>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</si>
  <si>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</si>
  <si>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</si>
  <si>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</si>
  <si>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</si>
  <si>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</si>
  <si>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</si>
  <si>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</si>
  <si>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</si>
  <si>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</si>
  <si>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</si>
  <si>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</si>
  <si>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</si>
  <si>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</si>
  <si>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</si>
  <si>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</si>
  <si>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</si>
  <si>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</si>
  <si>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</si>
  <si>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</si>
  <si>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</si>
  <si>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</si>
  <si>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</si>
  <si>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</si>
  <si>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</si>
  <si>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</si>
  <si>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</si>
  <si>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</si>
  <si>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</si>
  <si>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</si>
  <si>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</si>
  <si>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</si>
  <si>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</si>
  <si>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</si>
  <si>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</si>
  <si>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</si>
  <si>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</si>
  <si>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</si>
  <si>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</si>
  <si>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</si>
  <si>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</si>
  <si>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</si>
  <si>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</si>
  <si>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</si>
  <si>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</si>
  <si>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</si>
  <si>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</si>
  <si>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</si>
  <si>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</si>
  <si>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</si>
  <si>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</si>
  <si>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</si>
  <si>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</si>
  <si>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</si>
  <si>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</si>
  <si>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</si>
  <si>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</si>
  <si>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</si>
  <si>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</si>
  <si>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</si>
  <si>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</si>
  <si>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</si>
  <si>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</si>
  <si>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</si>
  <si>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</si>
  <si>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</si>
  <si>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</si>
  <si>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</si>
  <si>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</si>
  <si>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</si>
  <si>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</si>
  <si>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</si>
  <si>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</si>
  <si>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</si>
  <si>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</si>
  <si>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</si>
  <si>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</si>
  <si>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</si>
  <si>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</si>
  <si>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</si>
  <si>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</si>
  <si>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</si>
  <si>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</si>
  <si>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</si>
  <si>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</si>
  <si>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</si>
  <si>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</si>
  <si>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</si>
  <si>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</si>
  <si>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</si>
  <si>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</si>
  <si>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</si>
  <si>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</si>
  <si>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</si>
  <si>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</si>
  <si>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</si>
  <si>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</si>
  <si>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</si>
  <si>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</si>
  <si>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</si>
  <si>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</si>
  <si>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</si>
  <si>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</si>
  <si>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</si>
  <si>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</si>
  <si>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</si>
  <si>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</si>
  <si>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</si>
  <si>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</si>
  <si>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</si>
  <si>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</si>
  <si>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</si>
  <si>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</si>
  <si>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</si>
  <si>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</si>
  <si>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</si>
  <si>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</si>
  <si>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</si>
  <si>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</si>
  <si>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</si>
  <si>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</si>
  <si>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</si>
  <si>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</si>
  <si>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</si>
  <si>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</si>
  <si>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</si>
  <si>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</si>
  <si>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</si>
  <si>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</si>
  <si>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</si>
  <si>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</si>
  <si>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</si>
  <si>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</si>
  <si>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</si>
  <si>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</si>
  <si>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</si>
  <si>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</si>
  <si>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</si>
  <si>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</si>
  <si>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</si>
  <si>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</si>
  <si>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</si>
  <si>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</si>
  <si>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</si>
  <si>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</si>
  <si>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</si>
  <si>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</si>
  <si>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</si>
  <si>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</si>
  <si>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</si>
  <si>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</si>
  <si>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</si>
  <si>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</si>
  <si>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</si>
  <si>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</si>
  <si>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</si>
  <si>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</si>
  <si>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</si>
  <si>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</si>
  <si>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</si>
  <si>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</si>
  <si>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</si>
  <si>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</si>
  <si>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</si>
  <si>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</si>
  <si>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</si>
  <si>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</si>
  <si>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</si>
  <si>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</si>
  <si>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</si>
  <si>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</si>
  <si>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</si>
  <si>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</si>
  <si>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</si>
  <si>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</si>
  <si>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</si>
  <si>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</si>
  <si>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</si>
  <si>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</si>
  <si>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</si>
  <si>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</si>
  <si>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</si>
  <si>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</si>
  <si>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</si>
  <si>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</si>
  <si>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</si>
  <si>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</si>
  <si>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</si>
  <si>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</si>
  <si>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</si>
  <si>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</si>
  <si>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</si>
  <si>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</si>
  <si>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</si>
  <si>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</si>
  <si>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</si>
  <si>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</si>
  <si>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</si>
  <si>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</si>
  <si>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</si>
  <si>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</si>
  <si>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</si>
  <si>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</si>
  <si>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</si>
  <si>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</si>
  <si>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</si>
  <si>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</si>
  <si>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</si>
  <si>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</si>
  <si>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</si>
  <si>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</si>
  <si>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</si>
  <si>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</si>
  <si>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</si>
  <si>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</si>
  <si>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</si>
  <si>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</si>
  <si>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</si>
  <si>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</si>
  <si>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</si>
  <si>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</si>
  <si>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</si>
  <si>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</si>
  <si>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</si>
  <si>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</si>
  <si>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</si>
  <si>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</si>
  <si>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</si>
  <si>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</si>
  <si>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</si>
  <si>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</si>
  <si>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</si>
  <si>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</si>
  <si>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</si>
  <si>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</si>
  <si>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</si>
  <si>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</si>
  <si>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</si>
  <si>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</si>
  <si>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</si>
  <si>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</si>
  <si>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</si>
  <si>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</si>
  <si>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</si>
  <si>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</si>
  <si>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</si>
  <si>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</si>
  <si>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</si>
  <si>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</si>
  <si>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</si>
  <si>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</si>
  <si>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</si>
  <si>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</si>
  <si>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</si>
  <si>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</si>
  <si>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</si>
  <si>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</si>
  <si>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</si>
  <si>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</si>
  <si>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</si>
  <si>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</si>
  <si>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</si>
  <si>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</si>
  <si>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</si>
  <si>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</si>
  <si>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</si>
  <si>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</si>
  <si>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</si>
  <si>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</si>
  <si>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</si>
  <si>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</si>
  <si>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</si>
  <si>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</si>
  <si>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</si>
  <si>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</si>
  <si>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</si>
  <si>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</si>
  <si>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</si>
  <si>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</si>
  <si>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</si>
  <si>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</si>
  <si>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</si>
  <si>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</si>
  <si>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</si>
  <si>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</si>
  <si>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</si>
  <si>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</si>
  <si>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</si>
  <si>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</si>
  <si>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</si>
  <si>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</si>
  <si>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</si>
  <si>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</si>
  <si>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</si>
  <si>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</si>
  <si>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</si>
  <si>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</si>
  <si>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</si>
  <si>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</si>
  <si>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</si>
  <si>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</si>
  <si>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</si>
  <si>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</si>
  <si>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</si>
  <si>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</si>
  <si>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</si>
  <si>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</si>
  <si>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</si>
  <si>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</si>
  <si>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</si>
  <si>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</si>
  <si>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</si>
  <si>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</si>
  <si>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</si>
  <si>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</si>
  <si>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</si>
  <si>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</si>
  <si>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</si>
  <si>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</si>
  <si>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</si>
  <si>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</si>
  <si>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</si>
  <si>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</si>
  <si>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</si>
  <si>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</si>
  <si>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</si>
  <si>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</si>
  <si>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</si>
  <si>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</si>
  <si>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</si>
  <si>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</si>
  <si>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</si>
  <si>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</si>
  <si>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</si>
  <si>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</si>
  <si>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</si>
  <si>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</si>
  <si>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</si>
  <si>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</si>
  <si>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</si>
  <si>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</si>
  <si>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</si>
  <si>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</si>
  <si>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</si>
  <si>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</si>
  <si>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</si>
  <si>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</si>
  <si>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</si>
  <si>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</si>
  <si>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</si>
  <si>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</si>
  <si>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</si>
  <si>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</si>
  <si>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</si>
  <si>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</si>
  <si>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</si>
  <si>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</si>
  <si>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</si>
  <si>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</si>
  <si>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</si>
  <si>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</si>
  <si>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</si>
  <si>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</si>
  <si>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</si>
  <si>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</si>
  <si>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</si>
  <si>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</si>
  <si>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</si>
  <si>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</si>
  <si>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</si>
  <si>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</si>
  <si>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</si>
  <si>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</si>
  <si>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</si>
  <si>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</si>
  <si>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</si>
  <si>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</si>
  <si>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</si>
  <si>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</si>
  <si>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</si>
  <si>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</si>
  <si>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</si>
  <si>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</si>
  <si>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</si>
  <si>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</si>
  <si>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</si>
  <si>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</si>
  <si>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</si>
  <si>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</si>
  <si>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</si>
  <si>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</si>
  <si>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</si>
  <si>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</si>
  <si>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</si>
  <si>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</si>
  <si>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</si>
  <si>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</si>
  <si>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</si>
  <si>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</si>
  <si>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</si>
  <si>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</si>
  <si>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</si>
  <si>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</si>
  <si>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</si>
  <si>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</si>
  <si>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</si>
  <si>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</si>
  <si>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</si>
  <si>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</si>
  <si>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</si>
  <si>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</si>
  <si>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</si>
  <si>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</si>
  <si>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</si>
  <si>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</si>
  <si>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</si>
  <si>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</si>
  <si>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</si>
  <si>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</si>
  <si>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</si>
  <si>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</si>
  <si>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</si>
  <si>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</si>
  <si>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</si>
  <si>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</si>
  <si>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</si>
  <si>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</si>
  <si>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</si>
  <si>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</si>
  <si>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</si>
  <si>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</si>
  <si>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</si>
  <si>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</si>
  <si>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</si>
  <si>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</si>
  <si>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</si>
  <si>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</si>
  <si>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</si>
  <si>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</si>
  <si>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</si>
  <si>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</si>
  <si>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</si>
  <si>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</si>
  <si>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</si>
  <si>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</si>
  <si>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</si>
  <si>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</si>
  <si>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</si>
  <si>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</si>
  <si>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</si>
  <si>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</si>
  <si>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</si>
  <si>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</si>
  <si>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</si>
  <si>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</si>
  <si>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</si>
  <si>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</si>
  <si>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</si>
  <si>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</si>
  <si>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</si>
  <si>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</si>
  <si>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</si>
  <si>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</si>
  <si>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</si>
  <si>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</si>
  <si>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</si>
  <si>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</si>
  <si>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</si>
  <si>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</si>
  <si>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</si>
  <si>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</si>
  <si>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</si>
  <si>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</si>
  <si>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</si>
  <si>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</si>
  <si>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</si>
  <si>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</si>
  <si>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</si>
  <si>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</si>
  <si>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</si>
  <si>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</si>
  <si>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</si>
  <si>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</si>
  <si>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</si>
  <si>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</si>
  <si>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</si>
  <si>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</si>
  <si>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</si>
  <si>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</si>
  <si>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</si>
  <si>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</si>
  <si>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</si>
  <si>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</si>
  <si>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</si>
  <si>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</si>
  <si>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</si>
  <si>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</si>
  <si>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</si>
  <si>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</si>
  <si>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</si>
  <si>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</si>
  <si>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</si>
  <si>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</si>
  <si>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</si>
  <si>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</si>
  <si>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</si>
  <si>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</si>
  <si>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</si>
  <si>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</si>
  <si>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</si>
  <si>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</si>
  <si>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</si>
  <si>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</si>
  <si>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</si>
  <si>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</si>
  <si>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</si>
  <si>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</si>
  <si>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</si>
  <si>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</si>
  <si>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</si>
  <si>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</si>
  <si>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</si>
  <si>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</si>
  <si>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</si>
  <si>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</si>
  <si>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</si>
  <si>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</si>
  <si>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</si>
  <si>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</si>
  <si>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</si>
  <si>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</si>
  <si>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</si>
  <si>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</si>
  <si>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</si>
  <si>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</si>
  <si>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</si>
  <si>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</si>
  <si>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</si>
  <si>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</si>
  <si>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</si>
  <si>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</si>
  <si>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</si>
  <si>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</si>
  <si>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</si>
  <si>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</si>
  <si>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</si>
  <si>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</si>
  <si>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</si>
  <si>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</si>
  <si>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</si>
  <si>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</si>
  <si>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</si>
  <si>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</si>
  <si>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</si>
  <si>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</si>
  <si>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</si>
  <si>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</si>
  <si>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</si>
  <si>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</si>
  <si>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</si>
  <si>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</si>
  <si>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</si>
  <si>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</si>
  <si>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</si>
  <si>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</si>
  <si>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</si>
  <si>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</si>
  <si>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</si>
  <si>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</si>
  <si>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</si>
  <si>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</si>
  <si>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</si>
  <si>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</si>
  <si>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</si>
  <si>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</si>
  <si>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</si>
  <si>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</si>
  <si>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</si>
  <si>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</si>
  <si>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</si>
  <si>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</si>
  <si>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</si>
  <si>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</si>
  <si>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</si>
  <si>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</si>
  <si>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</si>
  <si>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</si>
  <si>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</si>
  <si>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</si>
  <si>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</si>
  <si>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</si>
  <si>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</si>
  <si>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</si>
  <si>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</si>
  <si>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</si>
  <si>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</si>
  <si>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</si>
  <si>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</si>
  <si>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</si>
  <si>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</si>
  <si>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</si>
  <si>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</si>
  <si>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</si>
  <si>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</si>
  <si>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</si>
  <si>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</si>
  <si>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</si>
  <si>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</si>
  <si>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</si>
  <si>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</si>
  <si>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</si>
  <si>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</si>
  <si>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</si>
  <si>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</si>
  <si>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</si>
  <si>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</si>
  <si>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</si>
  <si>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</si>
  <si>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</si>
  <si>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</si>
  <si>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</si>
  <si>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</si>
  <si>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</si>
  <si>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</si>
  <si>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</si>
  <si>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</si>
  <si>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</si>
  <si>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</si>
  <si>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</si>
  <si>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</si>
  <si>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</si>
  <si>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</si>
  <si>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</si>
  <si>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</si>
  <si>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</si>
  <si>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</si>
  <si>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</si>
  <si>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</si>
  <si>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</si>
  <si>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</si>
  <si>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</si>
  <si>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</si>
  <si>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</si>
  <si>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</si>
  <si>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</si>
  <si>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</si>
  <si>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</si>
  <si>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</si>
  <si>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</si>
  <si>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</si>
  <si>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</si>
  <si>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</si>
  <si>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</si>
  <si>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</si>
  <si>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</si>
  <si>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</si>
  <si>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</si>
  <si>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</si>
  <si>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</si>
  <si>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</si>
  <si>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</si>
  <si>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</si>
  <si>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</si>
  <si>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</si>
  <si>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</si>
  <si>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</si>
  <si>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</si>
  <si>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</si>
  <si>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</si>
  <si>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</si>
  <si>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</si>
  <si>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</si>
  <si>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</si>
  <si>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</si>
  <si>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</si>
  <si>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</si>
  <si>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</si>
  <si>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</si>
  <si>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</si>
  <si>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</si>
  <si>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</si>
  <si>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</si>
  <si>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</si>
  <si>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</si>
  <si>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</si>
  <si>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</si>
  <si>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</si>
  <si>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</si>
  <si>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</si>
  <si>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</si>
  <si>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</si>
  <si>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</si>
  <si>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</si>
  <si>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</si>
  <si>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</si>
  <si>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</si>
  <si>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</si>
  <si>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</si>
  <si>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</si>
  <si>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</si>
  <si>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</si>
  <si>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</si>
  <si>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</si>
  <si>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</si>
  <si>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</si>
  <si>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</si>
  <si>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</si>
  <si>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</si>
  <si>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</si>
  <si>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</si>
  <si>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</si>
  <si>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</si>
  <si>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</si>
  <si>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</si>
  <si>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</si>
  <si>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</si>
  <si>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</si>
  <si>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</si>
  <si>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</si>
  <si>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</si>
  <si>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</si>
  <si>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</si>
  <si>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</si>
  <si>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</si>
  <si>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</si>
  <si>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</si>
  <si>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</si>
  <si>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</si>
  <si>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</si>
  <si>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</si>
  <si>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</si>
  <si>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</si>
  <si>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</si>
  <si>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</si>
  <si>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</si>
  <si>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</si>
  <si>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</si>
  <si>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</si>
  <si>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</si>
  <si>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</si>
  <si>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</si>
  <si>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</si>
  <si>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</si>
  <si>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</si>
  <si>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</si>
  <si>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</si>
  <si>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</si>
  <si>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</si>
  <si>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</si>
  <si>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</si>
  <si>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</si>
  <si>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</si>
  <si>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</si>
  <si>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</si>
  <si>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</si>
  <si>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</si>
  <si>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</si>
  <si>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</si>
  <si>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</si>
  <si>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</si>
  <si>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</si>
  <si>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</si>
  <si>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</si>
  <si>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</si>
  <si>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</si>
  <si>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</si>
  <si>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</si>
  <si>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</si>
  <si>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</si>
  <si>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</si>
  <si>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</si>
  <si>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</si>
  <si>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</si>
  <si>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</si>
  <si>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</si>
  <si>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</si>
  <si>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</si>
  <si>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</si>
  <si>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</si>
  <si>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</si>
  <si>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</si>
  <si>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</si>
  <si>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</si>
  <si>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</si>
  <si>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</si>
  <si>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</si>
  <si>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</si>
  <si>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</si>
  <si>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</si>
  <si>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</si>
  <si>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</si>
  <si>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</si>
  <si>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</si>
  <si>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</si>
  <si>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</si>
  <si>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</si>
  <si>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</si>
  <si>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</si>
  <si>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</si>
  <si>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</si>
  <si>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</si>
  <si>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</si>
  <si>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</si>
  <si>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</si>
  <si>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</si>
  <si>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</si>
  <si>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</si>
  <si>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</si>
  <si>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</si>
  <si>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</si>
  <si>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</si>
  <si>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</si>
  <si>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</si>
  <si>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</si>
  <si>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</si>
  <si>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</si>
  <si>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</si>
  <si>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</si>
  <si>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</si>
  <si>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</si>
  <si>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</si>
  <si>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</si>
  <si>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</si>
  <si>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</si>
  <si>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</si>
  <si>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</si>
  <si>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</si>
  <si>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</si>
  <si>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</si>
  <si>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</si>
  <si>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</si>
  <si>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</si>
  <si>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</si>
  <si>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</si>
  <si>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</si>
  <si>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</si>
  <si>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</si>
  <si>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</si>
  <si>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</si>
  <si>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</si>
  <si>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</si>
  <si>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</si>
  <si>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</si>
  <si>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</si>
  <si>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</si>
  <si>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</si>
  <si>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</si>
  <si>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</si>
  <si>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</si>
  <si>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</si>
  <si>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</si>
  <si>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</si>
  <si>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</si>
  <si>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</si>
  <si>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</si>
  <si>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</si>
  <si>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</si>
  <si>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</si>
  <si>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</si>
  <si>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</si>
  <si>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</si>
  <si>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</si>
  <si>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</si>
  <si>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</si>
  <si>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</si>
  <si>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</si>
  <si>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</si>
  <si>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</si>
  <si>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</si>
  <si>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</si>
  <si>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</si>
  <si>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</si>
  <si>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</si>
  <si>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</si>
  <si>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</si>
  <si>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</si>
  <si>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</si>
  <si>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</si>
  <si>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</si>
  <si>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</si>
  <si>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</si>
  <si>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</si>
  <si>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</si>
  <si>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</si>
  <si>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</si>
  <si>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</si>
  <si>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</si>
  <si>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</si>
  <si>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</si>
  <si>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</si>
  <si>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</si>
  <si>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</si>
  <si>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</si>
  <si>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</si>
  <si>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</si>
  <si>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</si>
  <si>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</si>
  <si>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</si>
  <si>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</si>
  <si>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</si>
  <si>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</si>
  <si>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</si>
  <si>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</si>
  <si>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</si>
  <si>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</si>
  <si>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</si>
  <si>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</si>
  <si>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</si>
  <si>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</si>
  <si>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</si>
  <si>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</si>
  <si>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</si>
  <si>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</si>
  <si>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</si>
  <si>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</si>
  <si>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</si>
  <si>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</si>
  <si>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</si>
  <si>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</si>
  <si>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</si>
  <si>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</si>
  <si>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</si>
  <si>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</si>
  <si>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</si>
  <si>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</si>
  <si>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</si>
  <si>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</si>
  <si>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</si>
  <si>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</si>
  <si>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</si>
  <si>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</si>
  <si>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</si>
  <si>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</si>
  <si>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</si>
  <si>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</si>
  <si>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</si>
  <si>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</si>
  <si>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</si>
  <si>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</si>
  <si>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</si>
  <si>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</si>
  <si>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</si>
  <si>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</si>
  <si>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</si>
  <si>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</si>
  <si>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</si>
  <si>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</si>
  <si>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</si>
  <si>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</si>
  <si>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</si>
  <si>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</si>
  <si>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</si>
  <si>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</si>
  <si>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</si>
  <si>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</si>
  <si>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</si>
  <si>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</si>
  <si>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</si>
  <si>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</si>
  <si>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</si>
  <si>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</si>
  <si>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</si>
  <si>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</si>
  <si>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</si>
  <si>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</si>
  <si>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</si>
  <si>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</si>
  <si>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</si>
  <si>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</si>
  <si>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</si>
  <si>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</si>
  <si>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</si>
  <si>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</si>
  <si>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</si>
  <si>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</si>
  <si>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</si>
  <si>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</si>
  <si>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</si>
  <si>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</si>
  <si>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</si>
  <si>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</si>
  <si>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</si>
  <si>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</si>
  <si>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</si>
  <si>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</si>
  <si>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</si>
  <si>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</si>
  <si>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</si>
  <si>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</si>
  <si>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</si>
  <si>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</si>
  <si>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</si>
  <si>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</si>
  <si>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</si>
  <si>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</si>
  <si>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</si>
  <si>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</si>
  <si>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</si>
  <si>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</si>
  <si>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</si>
  <si>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</si>
  <si>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</si>
  <si>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</si>
  <si>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</si>
  <si>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</si>
  <si>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</si>
  <si>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</si>
  <si>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</si>
  <si>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</si>
  <si>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</si>
  <si>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</si>
  <si>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</si>
  <si>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</si>
  <si>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</si>
  <si>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</si>
  <si>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</si>
  <si>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</si>
  <si>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</si>
  <si>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</si>
  <si>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</si>
  <si>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</si>
  <si>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</si>
  <si>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</si>
  <si>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</si>
  <si>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</si>
  <si>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</si>
  <si>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</si>
  <si>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</si>
  <si>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</si>
  <si>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</si>
  <si>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</si>
  <si>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</si>
  <si>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</si>
  <si>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</si>
  <si>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</si>
  <si>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</si>
  <si>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</si>
  <si>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</si>
  <si>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</si>
  <si>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</si>
  <si>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</si>
  <si>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</si>
  <si>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</si>
  <si>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</si>
  <si>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</si>
  <si>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</si>
  <si>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</si>
  <si>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</si>
  <si>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</si>
  <si>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</si>
  <si>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</si>
  <si>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</si>
  <si>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</si>
  <si>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</si>
  <si>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</si>
  <si>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</si>
  <si>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</si>
  <si>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</si>
  <si>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</si>
  <si>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</si>
  <si>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</si>
  <si>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</si>
  <si>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</si>
  <si>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</si>
  <si>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</si>
  <si>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</si>
  <si>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</si>
  <si>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</si>
  <si>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</si>
  <si>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</si>
  <si>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</si>
  <si>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</si>
  <si>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</si>
  <si>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</si>
  <si>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</si>
  <si>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</si>
  <si>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</si>
  <si>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</si>
  <si>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</si>
  <si>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</si>
  <si>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</si>
  <si>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</si>
  <si>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</si>
  <si>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</si>
  <si>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</si>
  <si>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</si>
  <si>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</si>
  <si>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</si>
  <si>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</si>
  <si>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</si>
  <si>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</si>
  <si>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</si>
  <si>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</si>
  <si>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</si>
  <si>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</si>
  <si>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</si>
  <si>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</si>
  <si>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</si>
  <si>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</si>
  <si>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</si>
  <si>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</si>
  <si>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</si>
  <si>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</si>
  <si>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</si>
  <si>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</si>
  <si>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</si>
  <si>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</si>
  <si>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</si>
  <si>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</si>
  <si>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</si>
  <si>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</si>
  <si>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</si>
  <si>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</si>
  <si>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</si>
  <si>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</si>
  <si>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</si>
  <si>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</si>
  <si>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</si>
  <si>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</si>
  <si>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</si>
  <si>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</si>
  <si>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</si>
  <si>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</si>
  <si>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</si>
  <si>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</si>
  <si>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</si>
  <si>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</si>
  <si>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</si>
  <si>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</si>
  <si>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</si>
  <si>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</si>
  <si>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</si>
  <si>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</si>
  <si>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</si>
  <si>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</si>
  <si>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</si>
  <si>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</si>
  <si>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</si>
  <si>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</si>
  <si>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</si>
  <si>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</si>
  <si>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</si>
  <si>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</si>
  <si>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</si>
  <si>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</si>
  <si>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</si>
  <si>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</si>
  <si>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</si>
  <si>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</si>
  <si>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</si>
  <si>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</si>
  <si>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</si>
  <si>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</si>
  <si>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</si>
  <si>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</si>
  <si>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</si>
  <si>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</si>
  <si>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</si>
  <si>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</si>
  <si>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</si>
  <si>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</si>
  <si>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</si>
  <si>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</si>
  <si>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</si>
  <si>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</si>
  <si>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</si>
  <si>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</si>
  <si>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</si>
  <si>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</si>
  <si>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</si>
  <si>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</si>
  <si>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</si>
  <si>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</si>
  <si>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</si>
  <si>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</si>
  <si>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</si>
  <si>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</si>
  <si>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</si>
  <si>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</si>
  <si>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</si>
  <si>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</si>
  <si>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</si>
  <si>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</si>
  <si>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</si>
  <si>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</si>
  <si>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</si>
  <si>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</si>
  <si>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</si>
  <si>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</si>
  <si>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</si>
  <si>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</si>
  <si>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</si>
  <si>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</si>
  <si>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</si>
  <si>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</si>
  <si>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</si>
  <si>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</si>
  <si>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</si>
  <si>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</si>
  <si>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</si>
  <si>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</si>
  <si>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</si>
  <si>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</si>
  <si>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</si>
  <si>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</si>
  <si>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</si>
  <si>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</si>
  <si>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</si>
  <si>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</si>
  <si>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</si>
  <si>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</si>
  <si>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</si>
  <si>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</si>
  <si>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</si>
  <si>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</si>
  <si>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</si>
  <si>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</si>
  <si>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</si>
  <si>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</si>
  <si>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</si>
  <si>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</si>
  <si>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</si>
  <si>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</si>
  <si>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</si>
  <si>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</si>
  <si>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</si>
  <si>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</si>
  <si>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</si>
  <si>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</si>
  <si>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</si>
  <si>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</si>
  <si>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</si>
  <si>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</si>
  <si>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</si>
  <si>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</si>
  <si>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</si>
  <si>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</si>
  <si>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</si>
  <si>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</si>
  <si>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</si>
  <si>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</si>
  <si>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</si>
  <si>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</si>
  <si>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</si>
  <si>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</si>
  <si>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</si>
  <si>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</si>
  <si>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</si>
  <si>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</si>
  <si>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</si>
  <si>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</si>
  <si>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</si>
  <si>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</si>
  <si>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</si>
  <si>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</si>
  <si>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</si>
  <si>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</si>
  <si>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</si>
  <si>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</si>
  <si>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</si>
  <si>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</si>
  <si>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</si>
  <si>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</si>
  <si>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</si>
  <si>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</si>
  <si>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</si>
  <si>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</si>
  <si>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</si>
  <si>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</si>
  <si>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</si>
  <si>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</si>
  <si>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</si>
  <si>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</si>
  <si>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</si>
  <si>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</si>
  <si>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</si>
  <si>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</si>
  <si>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</si>
  <si>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</si>
  <si>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</si>
  <si>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</si>
  <si>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</si>
  <si>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</si>
  <si>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</si>
  <si>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</si>
  <si>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</si>
  <si>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</si>
  <si>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</si>
  <si>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</si>
  <si>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</si>
  <si>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</si>
  <si>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</si>
  <si>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</si>
  <si>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</si>
  <si>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</si>
  <si>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</si>
  <si>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</si>
  <si>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</si>
  <si>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</si>
  <si>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</si>
  <si>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</si>
  <si>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</si>
  <si>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</si>
  <si>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</si>
  <si>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</si>
  <si>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</si>
  <si>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</si>
  <si>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</si>
  <si>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</si>
  <si>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</si>
  <si>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</si>
  <si>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</si>
  <si>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</si>
  <si>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</si>
  <si>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</si>
  <si>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</si>
  <si>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</si>
  <si>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</si>
  <si>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</si>
  <si>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</si>
  <si>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</si>
  <si>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</si>
  <si>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</si>
  <si>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</si>
  <si>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</si>
  <si>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</si>
  <si>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</si>
  <si>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</si>
  <si>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</si>
  <si>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</si>
  <si>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</si>
  <si>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</si>
  <si>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</si>
  <si>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</si>
  <si>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</si>
  <si>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</si>
  <si>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</si>
  <si>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</si>
  <si>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</si>
  <si>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</si>
  <si>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</si>
  <si>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</si>
  <si>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</si>
  <si>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</si>
  <si>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</si>
  <si>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</si>
  <si>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</si>
  <si>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</si>
  <si>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</si>
  <si>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</si>
  <si>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</si>
  <si>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</si>
  <si>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</si>
  <si>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</si>
  <si>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</si>
  <si>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</si>
  <si>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</si>
  <si>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</si>
  <si>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</si>
  <si>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</si>
  <si>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</si>
  <si>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</si>
  <si>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</si>
  <si>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</si>
  <si>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</si>
  <si>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</si>
  <si>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</si>
  <si>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</si>
  <si>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</si>
  <si>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</si>
  <si>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</si>
  <si>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</si>
  <si>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</si>
  <si>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</si>
  <si>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</si>
  <si>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</si>
  <si>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</si>
  <si>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</si>
  <si>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</si>
  <si>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</si>
  <si>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</si>
  <si>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</si>
  <si>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</si>
  <si>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</si>
  <si>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</si>
  <si>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</si>
  <si>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</si>
  <si>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</si>
  <si>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</si>
  <si>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</si>
  <si>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</si>
  <si>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</si>
  <si>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</si>
  <si>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</si>
  <si>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</si>
  <si>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</si>
  <si>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</si>
  <si>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</si>
  <si>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</si>
  <si>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</si>
  <si>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</si>
  <si>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</si>
  <si>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</si>
  <si>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</si>
  <si>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</si>
  <si>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</si>
  <si>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</si>
  <si>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</si>
  <si>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</si>
  <si>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</si>
  <si>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</si>
  <si>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</si>
  <si>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</si>
  <si>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</si>
  <si>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</si>
  <si>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</si>
  <si>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</si>
  <si>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</si>
  <si>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</si>
  <si>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</si>
  <si>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</si>
  <si>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</si>
  <si>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</si>
  <si>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</si>
  <si>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</si>
  <si>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</si>
  <si>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</si>
  <si>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</si>
  <si>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</si>
  <si>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</si>
  <si>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</si>
  <si>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</si>
  <si>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</si>
  <si>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</si>
  <si>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</si>
  <si>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</si>
  <si>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</si>
  <si>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</si>
  <si>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</si>
  <si>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</si>
  <si>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</si>
  <si>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</si>
  <si>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</si>
  <si>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</si>
  <si>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</si>
  <si>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</si>
  <si>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</si>
  <si>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</si>
  <si>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</si>
  <si>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</si>
  <si>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</si>
  <si>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</si>
  <si>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</si>
  <si>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</si>
  <si>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</si>
  <si>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</si>
  <si>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</si>
  <si>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</si>
  <si>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</si>
  <si>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</si>
  <si>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</si>
  <si>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</si>
  <si>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</si>
  <si>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</si>
  <si>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</si>
  <si>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</si>
  <si>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</si>
  <si>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</si>
  <si>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</si>
  <si>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</si>
  <si>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</si>
  <si>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</si>
  <si>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</si>
  <si>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</si>
  <si>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</si>
  <si>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</si>
  <si>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</si>
  <si>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</si>
  <si>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</si>
  <si>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</si>
  <si>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</si>
  <si>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</si>
  <si>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</si>
  <si>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</si>
  <si>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</si>
  <si>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</si>
  <si>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</si>
  <si>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</si>
  <si>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</si>
  <si>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</si>
  <si>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</si>
  <si>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</si>
  <si>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</si>
  <si>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</si>
  <si>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</si>
  <si>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</si>
  <si>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</si>
  <si>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</si>
  <si>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</si>
  <si>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</si>
  <si>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</si>
  <si>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</si>
  <si>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</si>
  <si>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</si>
  <si>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</si>
  <si>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</si>
  <si>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</si>
  <si>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</si>
  <si>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</si>
  <si>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</si>
  <si>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</si>
  <si>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</si>
  <si>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</si>
  <si>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</si>
  <si>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</si>
  <si>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</si>
  <si>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</si>
  <si>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</si>
  <si>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</si>
  <si>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</si>
  <si>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</si>
  <si>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</si>
  <si>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</si>
  <si>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</si>
  <si>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</si>
  <si>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</si>
  <si>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</si>
  <si>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</si>
  <si>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</si>
  <si>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</si>
  <si>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</si>
  <si>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</si>
  <si>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</si>
  <si>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</si>
  <si>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</si>
  <si>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</si>
  <si>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</si>
  <si>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</si>
  <si>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</si>
  <si>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</si>
  <si>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</si>
  <si>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</si>
  <si>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</si>
  <si>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</si>
  <si>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</si>
  <si>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</si>
  <si>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</si>
  <si>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</si>
  <si>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</si>
  <si>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</si>
  <si>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</si>
  <si>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</si>
  <si>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</si>
  <si>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</si>
  <si>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</si>
  <si>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</si>
  <si>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</si>
  <si>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</si>
  <si>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</si>
  <si>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</si>
  <si>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</si>
  <si>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</si>
  <si>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</si>
  <si>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</si>
  <si>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</si>
  <si>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</si>
  <si>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</si>
  <si>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</si>
  <si>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</si>
  <si>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</si>
  <si>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</si>
  <si>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</si>
  <si>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</si>
  <si>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</si>
  <si>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</si>
  <si>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</si>
  <si>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</si>
  <si>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</si>
  <si>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</si>
  <si>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</si>
  <si>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</si>
  <si>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</si>
  <si>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</si>
  <si>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</si>
  <si>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</si>
  <si>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</si>
  <si>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</si>
  <si>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</si>
  <si>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</si>
  <si>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</si>
  <si>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</si>
  <si>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</si>
  <si>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</si>
  <si>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</si>
  <si>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</si>
  <si>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</si>
  <si>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</si>
  <si>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</si>
  <si>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</si>
  <si>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</si>
  <si>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</si>
  <si>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</si>
  <si>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</si>
  <si>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</si>
  <si>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</si>
  <si>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</si>
  <si>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</si>
  <si>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</si>
  <si>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</si>
  <si>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</si>
  <si>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</si>
  <si>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</si>
  <si>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</si>
  <si>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</si>
  <si>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</si>
  <si>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</si>
  <si>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</si>
  <si>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</si>
  <si>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</si>
  <si>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</si>
  <si>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</si>
  <si>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</si>
  <si>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</si>
  <si>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</si>
  <si>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</si>
  <si>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</si>
  <si>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</si>
  <si>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</si>
  <si>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</si>
  <si>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</si>
  <si>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</si>
  <si>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</si>
  <si>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</si>
  <si>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</si>
  <si>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</si>
  <si>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</si>
  <si>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</si>
  <si>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</si>
  <si>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</si>
  <si>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</si>
  <si>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</si>
  <si>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</si>
  <si>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</si>
  <si>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</si>
  <si>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</si>
  <si>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</si>
  <si>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</si>
  <si>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</si>
  <si>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</si>
  <si>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</si>
  <si>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</si>
  <si>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</si>
  <si>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</si>
  <si>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</si>
  <si>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</si>
  <si>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</si>
  <si>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</si>
  <si>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</si>
  <si>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</si>
  <si>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</si>
  <si>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</si>
  <si>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</si>
  <si>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</si>
  <si>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</si>
  <si>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</si>
  <si>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</si>
  <si>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</si>
  <si>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</si>
  <si>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</si>
  <si>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</si>
  <si>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</si>
  <si>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</si>
  <si>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</si>
  <si>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</si>
  <si>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</si>
  <si>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</si>
  <si>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</si>
  <si>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</si>
  <si>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</si>
  <si>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</si>
  <si>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</si>
  <si>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</si>
  <si>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</si>
  <si>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</si>
  <si>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</si>
  <si>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</si>
  <si>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</si>
  <si>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</si>
  <si>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</si>
  <si>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</si>
  <si>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</si>
  <si>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</si>
  <si>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</si>
  <si>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</si>
  <si>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</si>
  <si>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</si>
  <si>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</si>
  <si>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</si>
  <si>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</si>
  <si>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</si>
  <si>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</si>
  <si>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</si>
  <si>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</si>
  <si>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</si>
  <si>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</si>
  <si>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</si>
  <si>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</si>
  <si>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</si>
  <si>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</si>
  <si>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</si>
  <si>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</si>
  <si>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</si>
  <si>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</si>
  <si>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</si>
  <si>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</si>
  <si>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</si>
  <si>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</si>
  <si>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</si>
  <si>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</si>
  <si>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</si>
  <si>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</si>
  <si>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</si>
  <si>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</si>
  <si>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</si>
  <si>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</si>
  <si>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</si>
  <si>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</si>
  <si>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</si>
  <si>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</si>
  <si>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</si>
  <si>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</si>
  <si>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</si>
  <si>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</si>
  <si>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</si>
  <si>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</si>
  <si>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</si>
  <si>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</si>
  <si>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</si>
  <si>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</si>
  <si>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</si>
  <si>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</si>
  <si>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</si>
  <si>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</si>
  <si>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</si>
  <si>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</si>
  <si>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</si>
  <si>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</si>
  <si>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</si>
  <si>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</si>
  <si>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</si>
  <si>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</si>
  <si>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</si>
  <si>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</si>
  <si>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</si>
  <si>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</si>
  <si>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</si>
  <si>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</si>
  <si>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</si>
  <si>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</si>
  <si>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</si>
  <si>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</si>
  <si>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</si>
  <si>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</si>
  <si>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</si>
  <si>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</si>
  <si>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</si>
  <si>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</si>
  <si>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</si>
  <si>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</si>
  <si>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</si>
  <si>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</si>
  <si>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</si>
  <si>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</si>
  <si>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</si>
  <si>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</si>
  <si>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</si>
  <si>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</si>
  <si>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</si>
  <si>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</si>
  <si>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</si>
  <si>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</si>
  <si>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</si>
  <si>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</si>
  <si>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</si>
  <si>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</si>
  <si>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</si>
  <si>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</si>
  <si>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</si>
  <si>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</si>
  <si>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</si>
  <si>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</si>
  <si>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</si>
  <si>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</si>
  <si>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</si>
  <si>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</si>
  <si>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</si>
  <si>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</si>
  <si>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</si>
  <si>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</si>
  <si>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</si>
  <si>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</si>
  <si>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</si>
  <si>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</si>
  <si>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</si>
  <si>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</si>
  <si>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</si>
  <si>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</si>
  <si>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</si>
  <si>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</si>
  <si>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</si>
  <si>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</si>
  <si>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</si>
  <si>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</si>
  <si>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</si>
  <si>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</si>
  <si>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</si>
  <si>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</si>
  <si>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</si>
  <si>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</si>
  <si>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</si>
  <si>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</si>
  <si>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</si>
  <si>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</si>
  <si>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</si>
  <si>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</si>
  <si>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</si>
  <si>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</si>
  <si>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</si>
  <si>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</si>
  <si>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</si>
  <si>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</si>
  <si>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</si>
  <si>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</si>
  <si>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</si>
  <si>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</si>
  <si>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</si>
  <si>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</si>
  <si>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</si>
  <si>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</si>
  <si>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</si>
  <si>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</si>
  <si>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</si>
  <si>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</si>
  <si>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</si>
  <si>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</si>
  <si>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</si>
  <si>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</si>
  <si>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</si>
  <si>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</si>
  <si>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</si>
  <si>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</si>
  <si>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</si>
  <si>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</si>
  <si>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</si>
  <si>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</si>
  <si>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</si>
  <si>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</si>
  <si>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</si>
  <si>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</si>
  <si>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</si>
  <si>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</si>
  <si>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</si>
  <si>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</si>
  <si>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</si>
  <si>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</si>
  <si>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</si>
  <si>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</si>
  <si>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</si>
  <si>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</si>
  <si>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</si>
  <si>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</si>
  <si>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</si>
  <si>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</si>
  <si>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</si>
  <si>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</si>
  <si>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</si>
  <si>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</si>
  <si>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</si>
  <si>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</si>
  <si>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</si>
  <si>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</si>
  <si>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</si>
  <si>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</si>
  <si>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</si>
  <si>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</si>
  <si>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</si>
  <si>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</si>
  <si>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</si>
  <si>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</si>
  <si>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</si>
  <si>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</si>
  <si>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</si>
  <si>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</si>
  <si>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</si>
  <si>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</si>
  <si>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</si>
  <si>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</si>
  <si>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</si>
  <si>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</si>
  <si>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</si>
  <si>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</si>
  <si>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</si>
  <si>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</si>
  <si>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</si>
  <si>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</si>
  <si>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</si>
  <si>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</si>
  <si>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</si>
  <si>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</si>
  <si>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</si>
  <si>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</si>
  <si>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</si>
  <si>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</si>
  <si>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</si>
  <si>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</si>
  <si>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</si>
  <si>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</si>
  <si>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</si>
  <si>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</si>
  <si>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</si>
  <si>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</si>
  <si>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</si>
  <si>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</si>
  <si>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</si>
  <si>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</si>
  <si>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</si>
  <si>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</si>
  <si>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</si>
  <si>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</si>
  <si>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</si>
  <si>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</si>
  <si>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</si>
  <si>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</si>
  <si>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</si>
  <si>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</si>
  <si>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</si>
  <si>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</si>
  <si>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</si>
  <si>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</si>
  <si>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</si>
  <si>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</si>
  <si>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</si>
  <si>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</si>
  <si>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</si>
  <si>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</si>
  <si>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</si>
  <si>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</si>
  <si>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</si>
  <si>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</si>
  <si>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</si>
  <si>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</si>
  <si>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</si>
  <si>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</si>
  <si>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</si>
  <si>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</si>
  <si>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</si>
  <si>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</si>
  <si>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</si>
  <si>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</si>
  <si>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</si>
  <si>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</si>
  <si>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</si>
  <si>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</si>
  <si>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</si>
  <si>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</si>
  <si>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</si>
  <si>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</si>
  <si>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</si>
  <si>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</si>
  <si>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</si>
  <si>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</si>
  <si>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</si>
  <si>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</si>
  <si>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</si>
  <si>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</si>
  <si>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</si>
  <si>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</si>
  <si>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</si>
  <si>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</si>
  <si>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</si>
  <si>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</si>
  <si>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</si>
  <si>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</si>
  <si>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</si>
  <si>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</si>
  <si>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</si>
  <si>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</si>
  <si>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</si>
  <si>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</si>
  <si>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</si>
  <si>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</si>
  <si>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</si>
  <si>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</si>
  <si>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</si>
  <si>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</si>
  <si>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</si>
  <si>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</si>
  <si>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</si>
  <si>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</si>
  <si>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</si>
  <si>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</si>
  <si>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</si>
  <si>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</si>
  <si>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</si>
  <si>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</si>
  <si>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</si>
  <si>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</si>
  <si>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</si>
  <si>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</si>
  <si>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</si>
  <si>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</si>
  <si>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</si>
  <si>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</si>
  <si>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</si>
  <si>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</si>
  <si>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</si>
  <si>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</si>
  <si>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</si>
  <si>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</si>
  <si>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</si>
  <si>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</si>
  <si>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</si>
  <si>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</si>
  <si>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</si>
  <si>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</si>
  <si>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</si>
  <si>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</si>
  <si>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</si>
  <si>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</si>
  <si>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</si>
  <si>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</si>
  <si>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</si>
  <si>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</si>
  <si>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</si>
  <si>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</si>
  <si>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</si>
  <si>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</si>
  <si>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</si>
  <si>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</si>
  <si>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</si>
  <si>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</si>
  <si>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</si>
  <si>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</si>
  <si>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</si>
  <si>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</si>
  <si>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</si>
  <si>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</si>
  <si>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</si>
  <si>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</si>
  <si>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</si>
  <si>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</si>
  <si>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</si>
  <si>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</si>
  <si>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</si>
  <si>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</si>
  <si>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</si>
  <si>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</si>
  <si>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</si>
  <si>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</si>
  <si>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</si>
  <si>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</si>
  <si>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</si>
  <si>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</si>
  <si>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</si>
  <si>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</si>
  <si>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</si>
  <si>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</si>
  <si>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</si>
  <si>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</si>
  <si>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</si>
  <si>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</si>
  <si>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</si>
  <si>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</si>
  <si>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</si>
  <si>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</si>
  <si>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</si>
  <si>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</si>
  <si>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</si>
  <si>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</si>
  <si>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</si>
  <si>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</si>
  <si>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</si>
  <si>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</si>
  <si>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</si>
  <si>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</si>
  <si>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</si>
  <si>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</si>
  <si>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</si>
  <si>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</si>
  <si>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</si>
  <si>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</si>
  <si>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</si>
  <si>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</si>
  <si>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</si>
  <si>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</si>
  <si>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</si>
  <si>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</si>
  <si>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</si>
  <si>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</si>
  <si>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</si>
  <si>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</si>
  <si>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</si>
  <si>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</si>
  <si>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</si>
  <si>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</si>
  <si>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</si>
  <si>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</si>
  <si>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</si>
  <si>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</si>
  <si>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</si>
  <si>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</si>
  <si>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</si>
  <si>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</si>
  <si>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</si>
  <si>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</si>
  <si>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</si>
  <si>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</si>
  <si>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</si>
  <si>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</si>
  <si>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</si>
  <si>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</si>
  <si>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</si>
  <si>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</si>
  <si>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</si>
  <si>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</si>
  <si>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</si>
  <si>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</si>
  <si>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</si>
  <si>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</si>
  <si>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</si>
  <si>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</si>
  <si>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</si>
  <si>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</si>
  <si>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</si>
  <si>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</si>
  <si>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</si>
  <si>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</si>
  <si>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</si>
  <si>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</si>
  <si>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</si>
  <si>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</si>
  <si>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</si>
  <si>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</si>
  <si>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</si>
  <si>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</si>
  <si>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</si>
  <si>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</si>
  <si>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</si>
  <si>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</si>
  <si>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</si>
  <si>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</si>
  <si>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</si>
  <si>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</si>
  <si>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</si>
  <si>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</si>
  <si>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</si>
  <si>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</si>
  <si>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</si>
  <si>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</si>
  <si>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</si>
  <si>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</si>
  <si>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</si>
  <si>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</si>
  <si>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</si>
  <si>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</si>
  <si>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</si>
  <si>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</si>
  <si>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</si>
  <si>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</si>
  <si>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</si>
  <si>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</si>
  <si>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</si>
  <si>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</si>
  <si>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</si>
  <si>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</si>
  <si>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</si>
  <si>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</si>
  <si>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</si>
  <si>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</si>
  <si>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</si>
  <si>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</si>
  <si>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</si>
  <si>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</si>
  <si>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</si>
  <si>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</si>
  <si>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</si>
  <si>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</si>
  <si>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</si>
  <si>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</si>
  <si>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</si>
  <si>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</si>
  <si>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</si>
  <si>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</si>
  <si>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</si>
  <si>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</si>
  <si>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</si>
  <si>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</si>
  <si>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</si>
  <si>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</si>
  <si>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</si>
  <si>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</si>
  <si>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</si>
  <si>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</si>
  <si>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</si>
  <si>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</si>
  <si>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</si>
  <si>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</si>
  <si>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</si>
  <si>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</si>
  <si>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</si>
  <si>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</si>
  <si>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</si>
  <si>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</si>
  <si>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</si>
  <si>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</si>
  <si>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</si>
  <si>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</si>
  <si>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</si>
  <si>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</si>
  <si>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</si>
  <si>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</si>
  <si>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</si>
  <si>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</si>
  <si>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</si>
  <si>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</si>
  <si>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</si>
  <si>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</si>
  <si>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</si>
  <si>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</si>
  <si>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</si>
  <si>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</si>
  <si>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</si>
  <si>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</si>
  <si>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</si>
  <si>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</si>
  <si>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</si>
  <si>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</si>
  <si>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</si>
  <si>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</si>
  <si>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</si>
  <si>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</si>
  <si>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</si>
  <si>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</si>
  <si>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</si>
  <si>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</si>
  <si>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</si>
  <si>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</si>
  <si>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</si>
  <si>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</si>
  <si>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</si>
  <si>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</si>
  <si>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</si>
  <si>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</si>
  <si>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</si>
  <si>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</si>
  <si>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</si>
  <si>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</si>
  <si>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</si>
  <si>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</si>
  <si>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</si>
  <si>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</si>
  <si>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</si>
  <si>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</si>
  <si>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</si>
  <si>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</si>
  <si>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</si>
  <si>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</si>
  <si>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</si>
  <si>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</si>
  <si>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</si>
  <si>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</si>
  <si>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</si>
  <si>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</si>
  <si>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</si>
  <si>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</si>
  <si>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</si>
  <si>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</si>
  <si>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</si>
  <si>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</si>
  <si>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</si>
  <si>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</si>
  <si>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</si>
  <si>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</si>
  <si>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</si>
  <si>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</si>
  <si>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</si>
  <si>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</si>
  <si>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</si>
  <si>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</si>
  <si>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</si>
  <si>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</si>
  <si>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</si>
  <si>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</si>
  <si>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</si>
  <si>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</si>
  <si>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</si>
  <si>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</si>
  <si>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</si>
  <si>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</si>
  <si>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</si>
  <si>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</si>
  <si>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</si>
  <si>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</si>
  <si>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</si>
  <si>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</si>
  <si>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</si>
  <si>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</si>
  <si>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</si>
  <si>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</si>
  <si>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</si>
  <si>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</si>
  <si>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</si>
  <si>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</si>
  <si>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</si>
  <si>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</si>
  <si>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</si>
  <si>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</si>
  <si>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</si>
  <si>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</si>
  <si>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</si>
  <si>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</si>
  <si>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</si>
  <si>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</si>
  <si>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</si>
  <si>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</si>
  <si>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</si>
  <si>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</si>
  <si>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</si>
  <si>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</si>
  <si>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</si>
  <si>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</si>
  <si>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</si>
  <si>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</si>
  <si>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</si>
  <si>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</si>
  <si>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</si>
  <si>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</si>
  <si>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</si>
  <si>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</si>
  <si>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</si>
  <si>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</si>
  <si>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</si>
  <si>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</si>
  <si>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</si>
  <si>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</si>
  <si>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</si>
  <si>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</si>
  <si>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</si>
  <si>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</si>
  <si>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</si>
  <si>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</si>
  <si>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</si>
  <si>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</si>
  <si>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</si>
  <si>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</si>
  <si>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</si>
  <si>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</si>
  <si>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</si>
  <si>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</si>
  <si>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</si>
  <si>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</si>
  <si>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</si>
  <si>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</si>
  <si>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</si>
  <si>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</si>
  <si>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</si>
  <si>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</si>
  <si>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</si>
  <si>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</si>
  <si>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</si>
  <si>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</si>
  <si>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</si>
  <si>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</si>
  <si>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</si>
  <si>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</si>
  <si>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</si>
  <si>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</si>
  <si>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</si>
  <si>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</si>
  <si>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</si>
  <si>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</si>
  <si>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</si>
  <si>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</si>
  <si>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</si>
  <si>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</si>
  <si>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</si>
  <si>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</si>
  <si>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</si>
  <si>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</si>
  <si>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</si>
  <si>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</si>
  <si>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</si>
  <si>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</si>
  <si>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</si>
  <si>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</si>
  <si>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</si>
  <si>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</si>
  <si>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</si>
  <si>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</si>
  <si>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</si>
  <si>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</si>
  <si>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</si>
  <si>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</si>
  <si>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</si>
  <si>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</si>
  <si>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</si>
  <si>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</si>
  <si>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</si>
  <si>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</si>
  <si>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</si>
  <si>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</si>
  <si>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</si>
  <si>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</si>
  <si>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</si>
  <si>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</si>
  <si>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</si>
  <si>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</si>
  <si>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</si>
  <si>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</si>
  <si>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</si>
  <si>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</si>
  <si>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</si>
  <si>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</si>
  <si>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</si>
  <si>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</si>
  <si>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</si>
  <si>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</si>
  <si>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</si>
  <si>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</si>
  <si>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</si>
  <si>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</si>
  <si>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</si>
  <si>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</si>
  <si>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</si>
  <si>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</si>
  <si>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</si>
  <si>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</si>
  <si>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</si>
  <si>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</si>
  <si>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</si>
  <si>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</si>
  <si>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</si>
  <si>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</si>
  <si>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</si>
  <si>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</si>
  <si>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</si>
  <si>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</si>
  <si>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</si>
  <si>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</si>
  <si>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</si>
  <si>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</si>
  <si>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</si>
  <si>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</si>
  <si>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</si>
  <si>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</si>
  <si>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</si>
  <si>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</si>
  <si>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</si>
  <si>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</si>
  <si>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</si>
  <si>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</si>
  <si>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</si>
  <si>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</si>
  <si>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</si>
  <si>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</si>
  <si>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</si>
  <si>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</si>
  <si>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</si>
  <si>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</si>
  <si>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</si>
  <si>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</si>
  <si>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</si>
  <si>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</si>
  <si>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</si>
  <si>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</si>
  <si>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</si>
  <si>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</si>
  <si>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</si>
  <si>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</si>
  <si>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</si>
  <si>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</si>
  <si>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</si>
  <si>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</si>
  <si>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</si>
  <si>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</si>
  <si>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</si>
  <si>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</si>
  <si>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</si>
  <si>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</si>
  <si>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</si>
  <si>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</si>
  <si>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</si>
  <si>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</si>
  <si>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</si>
  <si>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</si>
  <si>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</si>
  <si>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</si>
  <si>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</si>
  <si>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</si>
  <si>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</si>
  <si>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</si>
  <si>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</si>
  <si>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</si>
  <si>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</si>
  <si>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</si>
  <si>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</si>
  <si>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</si>
  <si>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</si>
  <si>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</si>
  <si>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</si>
  <si>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</si>
  <si>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</si>
  <si>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</si>
  <si>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</si>
  <si>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</si>
  <si>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</si>
  <si>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</si>
  <si>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</si>
  <si>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</si>
  <si>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</si>
  <si>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</si>
  <si>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</si>
  <si>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</si>
  <si>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</si>
  <si>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</si>
  <si>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</si>
  <si>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</si>
  <si>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</si>
  <si>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</si>
  <si>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</si>
  <si>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</si>
  <si>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</si>
  <si>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</si>
  <si>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</si>
  <si>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</si>
  <si>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</si>
  <si>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</si>
  <si>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</si>
  <si>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</si>
  <si>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</si>
  <si>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</si>
  <si>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</si>
  <si>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</si>
  <si>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</si>
  <si>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</si>
  <si>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</si>
  <si>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</si>
  <si>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</si>
  <si>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</si>
  <si>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</si>
  <si>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</si>
  <si>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</si>
  <si>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</si>
  <si>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</si>
  <si>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</si>
  <si>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</si>
  <si>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</si>
  <si>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</si>
  <si>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</si>
  <si>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</si>
  <si>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</si>
  <si>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</si>
  <si>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</si>
  <si>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</si>
  <si>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</si>
  <si>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</si>
  <si>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</si>
  <si>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</si>
  <si>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</si>
  <si>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</si>
  <si>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</si>
  <si>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</si>
  <si>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</si>
  <si>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</si>
  <si>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</si>
  <si>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</si>
  <si>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</si>
  <si>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</si>
  <si>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</si>
  <si>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</si>
  <si>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</si>
  <si>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</si>
  <si>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</si>
  <si>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</si>
  <si>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</si>
  <si>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</si>
  <si>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</si>
  <si>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</si>
  <si>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</si>
  <si>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</si>
  <si>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</si>
  <si>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</si>
  <si>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</si>
  <si>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</si>
  <si>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</si>
  <si>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</si>
  <si>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</si>
  <si>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</si>
  <si>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</si>
  <si>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</si>
  <si>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</si>
  <si>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</si>
  <si>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</si>
  <si>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</si>
  <si>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</si>
  <si>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</si>
  <si>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</si>
  <si>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</si>
  <si>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</si>
  <si>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</si>
  <si>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</si>
  <si>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</si>
  <si>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</si>
  <si>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</si>
  <si>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</si>
  <si>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</si>
  <si>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</si>
  <si>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</si>
  <si>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</si>
  <si>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</si>
  <si>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</si>
  <si>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</si>
  <si>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</si>
  <si>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</si>
  <si>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</si>
  <si>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</si>
  <si>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</si>
  <si>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</si>
  <si>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</si>
  <si>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</si>
  <si>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</si>
  <si>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</si>
  <si>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</si>
  <si>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</si>
  <si>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</si>
  <si>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</si>
  <si>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</si>
  <si>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</si>
  <si>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</si>
  <si>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</si>
  <si>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</si>
  <si>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</si>
  <si>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</si>
  <si>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</si>
  <si>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</si>
  <si>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</si>
  <si>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</si>
  <si>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</si>
  <si>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</si>
  <si>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</si>
  <si>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</si>
  <si>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</si>
  <si>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</si>
  <si>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</si>
  <si>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</si>
  <si>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</si>
  <si>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</si>
  <si>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</si>
  <si>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</si>
  <si>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</si>
  <si>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</si>
  <si>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</si>
  <si>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</si>
  <si>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</si>
  <si>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</si>
  <si>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</si>
  <si>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</si>
  <si>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</si>
  <si>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</si>
  <si>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</si>
  <si>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</si>
  <si>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</si>
  <si>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</si>
  <si>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</si>
  <si>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</si>
  <si>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</si>
  <si>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</si>
  <si>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</si>
  <si>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</si>
  <si>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</si>
  <si>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</si>
  <si>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</si>
  <si>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</si>
  <si>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</si>
  <si>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</si>
  <si>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</si>
  <si>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</si>
  <si>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</si>
  <si>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</si>
  <si>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</si>
  <si>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</si>
  <si>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</si>
  <si>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</si>
  <si>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</si>
  <si>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</si>
  <si>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</si>
  <si>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</si>
  <si>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</si>
  <si>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</si>
  <si>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</si>
  <si>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</si>
  <si>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</si>
  <si>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</si>
  <si>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</si>
  <si>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</si>
  <si>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</si>
  <si>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</si>
  <si>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</si>
  <si>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</si>
  <si>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</si>
  <si>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</si>
  <si>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</si>
  <si>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</si>
  <si>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</si>
  <si>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</si>
  <si>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</si>
  <si>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</si>
  <si>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</si>
  <si>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</si>
  <si>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</si>
  <si>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</si>
  <si>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</si>
  <si>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</si>
  <si>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</si>
  <si>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</si>
  <si>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</si>
  <si>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</si>
  <si>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</si>
  <si>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</si>
  <si>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</si>
  <si>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</si>
  <si>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</si>
  <si>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</si>
  <si>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</si>
  <si>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</si>
  <si>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</si>
  <si>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</si>
  <si>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</si>
  <si>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</si>
  <si>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</si>
  <si>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</si>
  <si>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</si>
  <si>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</si>
  <si>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</si>
  <si>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</si>
  <si>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</si>
  <si>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</si>
  <si>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</si>
  <si>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</si>
  <si>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</si>
  <si>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</si>
  <si>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</si>
  <si>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</si>
  <si>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</si>
  <si>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</si>
  <si>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</si>
  <si>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</si>
  <si>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</si>
  <si>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</si>
  <si>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</si>
  <si>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</si>
  <si>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</si>
  <si>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</si>
  <si>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</si>
  <si>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</si>
  <si>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</si>
  <si>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</si>
  <si>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</si>
  <si>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</si>
  <si>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</si>
  <si>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</si>
  <si>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</si>
  <si>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</si>
  <si>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</si>
  <si>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</si>
  <si>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</si>
  <si>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</si>
  <si>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</si>
  <si>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</si>
  <si>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</si>
  <si>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</si>
  <si>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</si>
  <si>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</si>
  <si>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</si>
  <si>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</si>
  <si>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</si>
  <si>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</si>
  <si>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</si>
  <si>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</si>
  <si>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</si>
  <si>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</si>
  <si>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</si>
  <si>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</si>
  <si>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</si>
  <si>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</si>
  <si>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</si>
  <si>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</si>
  <si>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</si>
  <si>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</si>
  <si>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</si>
  <si>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</si>
  <si>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</si>
  <si>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</si>
  <si>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</si>
  <si>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</si>
  <si>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</si>
  <si>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</si>
  <si>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</si>
  <si>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</si>
  <si>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</si>
  <si>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</si>
  <si>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</si>
  <si>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</si>
  <si>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</si>
  <si>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</si>
  <si>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</si>
  <si>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</si>
  <si>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</si>
  <si>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</si>
  <si>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</si>
  <si>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</si>
  <si>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</si>
  <si>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</si>
  <si>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</si>
  <si>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</si>
  <si>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</si>
  <si>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</si>
  <si>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</si>
  <si>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</si>
  <si>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</si>
  <si>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</si>
  <si>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</si>
  <si>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</si>
  <si>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</si>
  <si>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</si>
  <si>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</si>
  <si>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</si>
  <si>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</si>
  <si>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</si>
  <si>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</si>
  <si>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</si>
  <si>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</si>
  <si>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</si>
  <si>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</si>
  <si>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</si>
  <si>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</si>
  <si>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</si>
  <si>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</si>
  <si>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</si>
  <si>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</si>
  <si>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</si>
  <si>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</si>
  <si>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</si>
  <si>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</si>
  <si>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</si>
  <si>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</si>
  <si>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</si>
  <si>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</si>
  <si>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</si>
  <si>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</si>
  <si>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</si>
  <si>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</si>
  <si>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</si>
  <si>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</si>
  <si>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</si>
  <si>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</si>
  <si>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</si>
  <si>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</si>
  <si>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</si>
  <si>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</si>
  <si>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</si>
  <si>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</si>
  <si>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</si>
  <si>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</si>
  <si>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</si>
  <si>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</si>
  <si>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</si>
  <si>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</si>
  <si>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</si>
  <si>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</si>
  <si>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</si>
  <si>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</si>
  <si>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</si>
  <si>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</si>
  <si>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</si>
  <si>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</si>
  <si>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</si>
  <si>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</si>
  <si>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</si>
  <si>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</si>
  <si>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</si>
  <si>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</si>
  <si>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</si>
  <si>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</si>
  <si>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</si>
  <si>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</si>
  <si>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</si>
  <si>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</si>
  <si>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</si>
  <si>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</si>
  <si>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</si>
  <si>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</si>
  <si>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</si>
  <si>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</si>
  <si>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</si>
  <si>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</si>
  <si>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</si>
  <si>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</si>
  <si>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</si>
  <si>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</si>
  <si>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</si>
  <si>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</si>
  <si>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</si>
  <si>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</si>
  <si>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</si>
  <si>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</si>
  <si>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</si>
  <si>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</si>
  <si>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</si>
  <si>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</si>
  <si>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</si>
  <si>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</si>
  <si>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</si>
  <si>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</si>
  <si>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</si>
  <si>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</si>
  <si>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</si>
  <si>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</si>
  <si>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</si>
  <si>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</si>
  <si>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</si>
  <si>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</si>
  <si>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</si>
  <si>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</si>
  <si>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</si>
  <si>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</si>
  <si>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</si>
  <si>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</si>
  <si>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</si>
  <si>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</si>
  <si>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</si>
  <si>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</si>
  <si>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</si>
  <si>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</si>
  <si>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</si>
  <si>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</si>
  <si>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</si>
  <si>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</si>
  <si>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</si>
  <si>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</si>
  <si>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</si>
  <si>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</si>
  <si>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</si>
  <si>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</si>
  <si>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</si>
  <si>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</si>
  <si>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</si>
  <si>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</si>
  <si>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</si>
  <si>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</si>
  <si>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</si>
  <si>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</si>
  <si>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</si>
  <si>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</si>
  <si>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</si>
  <si>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</si>
  <si>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</si>
  <si>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</si>
  <si>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</si>
  <si>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</si>
  <si>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</si>
  <si>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</si>
  <si>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</si>
  <si>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</si>
  <si>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</si>
  <si>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</si>
  <si>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</si>
  <si>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</si>
  <si>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</si>
  <si>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</si>
  <si>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</si>
  <si>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</si>
  <si>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</si>
  <si>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</si>
  <si>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</si>
  <si>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</si>
  <si>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</si>
  <si>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</si>
  <si>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</si>
  <si>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</si>
  <si>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</si>
  <si>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</si>
  <si>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</si>
  <si>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</si>
  <si>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</si>
  <si>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</si>
  <si>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</si>
  <si>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</si>
  <si>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</si>
  <si>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</si>
  <si>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</si>
  <si>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</si>
  <si>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</si>
  <si>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</si>
  <si>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</si>
  <si>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</si>
  <si>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</si>
  <si>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</si>
  <si>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</si>
  <si>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</si>
  <si>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</si>
  <si>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</si>
  <si>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</si>
  <si>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</si>
  <si>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</si>
  <si>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</si>
  <si>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</si>
  <si>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</si>
  <si>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</si>
  <si>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</si>
  <si>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</si>
  <si>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</si>
  <si>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</si>
  <si>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</si>
  <si>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</si>
  <si>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</si>
  <si>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</si>
  <si>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</si>
  <si>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</si>
  <si>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</si>
  <si>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</si>
  <si>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</si>
  <si>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</si>
  <si>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</si>
  <si>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</si>
  <si>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</si>
  <si>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</si>
  <si>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</si>
  <si>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</si>
  <si>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</si>
  <si>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</si>
  <si>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</si>
  <si>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</si>
  <si>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</si>
  <si>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</si>
  <si>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</si>
  <si>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</si>
  <si>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</si>
  <si>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</si>
  <si>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</si>
  <si>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</si>
  <si>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</si>
  <si>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</si>
  <si>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</si>
  <si>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</si>
  <si>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</si>
  <si>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</si>
  <si>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</si>
  <si>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</si>
  <si>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</si>
  <si>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</si>
  <si>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</si>
  <si>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</si>
  <si>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</si>
  <si>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</si>
  <si>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</si>
  <si>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</si>
  <si>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</si>
  <si>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</si>
  <si>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</si>
  <si>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</si>
  <si>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</si>
  <si>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</si>
  <si>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</si>
  <si>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</si>
  <si>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</si>
  <si>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</si>
  <si>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</si>
  <si>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</si>
  <si>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</si>
  <si>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</si>
  <si>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</si>
  <si>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</si>
  <si>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</si>
  <si>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</si>
  <si>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</si>
  <si>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</si>
  <si>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</si>
  <si>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</si>
  <si>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</si>
  <si>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</si>
  <si>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</si>
  <si>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</si>
  <si>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</si>
  <si>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</si>
  <si>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</si>
  <si>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</si>
  <si>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</si>
  <si>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</si>
  <si>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</si>
  <si>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</si>
  <si>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</si>
  <si>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</si>
  <si>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</si>
  <si>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</si>
  <si>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</si>
  <si>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</si>
  <si>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</si>
  <si>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</si>
  <si>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</si>
  <si>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</si>
  <si>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</si>
  <si>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</si>
  <si>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</si>
  <si>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</si>
  <si>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</si>
  <si>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</si>
  <si>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</si>
  <si>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</si>
  <si>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</si>
  <si>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</si>
  <si>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</si>
  <si>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</si>
  <si>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</si>
  <si>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</si>
  <si>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</si>
  <si>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</si>
  <si>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</si>
  <si>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</si>
  <si>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</si>
  <si>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</si>
  <si>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</si>
  <si>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</si>
  <si>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</si>
  <si>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</si>
  <si>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</si>
  <si>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</si>
  <si>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</si>
  <si>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</si>
  <si>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</si>
  <si>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</si>
  <si>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</si>
  <si>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</si>
  <si>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</si>
  <si>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</si>
  <si>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</si>
  <si>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</si>
  <si>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</si>
  <si>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</si>
  <si>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</si>
  <si>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</si>
  <si>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</si>
  <si>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</si>
  <si>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</si>
  <si>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</si>
  <si>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</si>
  <si>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</si>
  <si>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</si>
  <si>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</si>
  <si>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</si>
  <si>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</si>
  <si>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</si>
  <si>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</si>
  <si>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</si>
  <si>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</si>
  <si>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</si>
  <si>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</si>
  <si>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</si>
  <si>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</si>
  <si>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</si>
  <si>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</si>
  <si>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</si>
  <si>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</si>
  <si>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</si>
  <si>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</si>
  <si>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</si>
  <si>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</si>
  <si>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</si>
  <si>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</si>
  <si>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</si>
  <si>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</si>
  <si>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</si>
  <si>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</si>
  <si>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</si>
  <si>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</si>
  <si>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</si>
  <si>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</si>
  <si>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</si>
  <si>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</si>
  <si>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</si>
  <si>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</si>
  <si>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</si>
  <si>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</si>
  <si>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</si>
  <si>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</si>
  <si>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</si>
  <si>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</si>
  <si>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</si>
  <si>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</si>
  <si>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</si>
  <si>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</si>
  <si>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</si>
  <si>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</si>
  <si>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</si>
  <si>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</si>
  <si>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</si>
  <si>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</si>
  <si>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</si>
  <si>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</si>
  <si>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</si>
  <si>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</si>
  <si>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</si>
  <si>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</si>
  <si>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</si>
  <si>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</si>
  <si>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</si>
  <si>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</si>
  <si>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</si>
  <si>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</si>
  <si>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</si>
  <si>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</si>
  <si>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</si>
  <si>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</si>
  <si>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</si>
  <si>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</si>
  <si>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</si>
  <si>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</si>
  <si>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</si>
  <si>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</si>
  <si>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</si>
  <si>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</si>
  <si>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</si>
  <si>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</si>
  <si>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</si>
  <si>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</si>
  <si>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</si>
  <si>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</si>
  <si>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</si>
  <si>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</si>
  <si>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</si>
  <si>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</si>
  <si>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</si>
  <si>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</si>
  <si>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</si>
  <si>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</si>
  <si>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</si>
  <si>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</si>
  <si>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</si>
  <si>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</si>
  <si>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</si>
  <si>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</si>
  <si>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</si>
  <si>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</si>
  <si>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</si>
  <si>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</si>
  <si>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</si>
  <si>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</si>
  <si>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</si>
  <si>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</si>
  <si>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</si>
  <si>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</si>
  <si>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</si>
  <si>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</si>
  <si>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</si>
  <si>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</si>
  <si>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</si>
  <si>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</si>
  <si>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</si>
  <si>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</si>
  <si>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</si>
  <si>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</si>
  <si>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</si>
  <si>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</si>
  <si>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</si>
  <si>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</si>
  <si>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</si>
  <si>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</si>
  <si>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</si>
  <si>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</si>
  <si>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</si>
  <si>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</si>
  <si>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</si>
  <si>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</si>
  <si>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</si>
  <si>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</si>
  <si>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</si>
  <si>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</si>
  <si>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</si>
  <si>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</si>
  <si>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</si>
  <si>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</si>
  <si>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</si>
  <si>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</si>
  <si>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</si>
  <si>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</si>
  <si>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</si>
  <si>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</si>
  <si>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</si>
  <si>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</si>
  <si>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</si>
  <si>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</si>
  <si>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</si>
  <si>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</si>
  <si>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</si>
  <si>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</si>
  <si>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</si>
  <si>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</si>
  <si>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</si>
  <si>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</si>
  <si>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</si>
  <si>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</si>
  <si>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</si>
  <si>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</si>
  <si>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</si>
  <si>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</si>
  <si>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</si>
  <si>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</si>
  <si>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</si>
  <si>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</si>
  <si>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</si>
  <si>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</si>
  <si>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</si>
  <si>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</si>
  <si>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</si>
  <si>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</si>
  <si>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</si>
  <si>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</si>
  <si>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</si>
  <si>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</si>
  <si>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</si>
  <si>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</si>
  <si>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</si>
  <si>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</si>
  <si>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</si>
  <si>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</si>
  <si>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</si>
  <si>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</si>
  <si>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</si>
  <si>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</si>
  <si>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</si>
  <si>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</si>
  <si>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</si>
  <si>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</si>
  <si>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</si>
  <si>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</si>
  <si>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</si>
  <si>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</si>
  <si>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</si>
  <si>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</si>
  <si>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</si>
  <si>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</si>
  <si>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</si>
  <si>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</si>
  <si>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</si>
  <si>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</si>
  <si>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</si>
  <si>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</si>
  <si>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</si>
  <si>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</si>
  <si>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</si>
  <si>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</si>
  <si>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</si>
  <si>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</si>
  <si>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</si>
  <si>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</si>
  <si>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</si>
  <si>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</si>
  <si>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</si>
  <si>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</si>
  <si>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</si>
  <si>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</si>
  <si>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</si>
  <si>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</si>
  <si>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</si>
  <si>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</si>
  <si>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</si>
  <si>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</si>
  <si>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</si>
  <si>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</si>
  <si>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</si>
  <si>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</si>
  <si>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</si>
  <si>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</si>
  <si>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</si>
  <si>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</si>
  <si>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</si>
  <si>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</si>
  <si>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</si>
  <si>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</si>
  <si>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</si>
  <si>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</si>
  <si>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</si>
  <si>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</si>
  <si>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</si>
  <si>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</si>
  <si>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</si>
  <si>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</si>
  <si>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</si>
  <si>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</si>
  <si>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</si>
  <si>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</si>
  <si>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</si>
  <si>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</si>
  <si>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</si>
  <si>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</si>
  <si>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</si>
  <si>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</si>
  <si>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</si>
  <si>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</si>
  <si>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</si>
  <si>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</si>
  <si>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</si>
  <si>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</si>
  <si>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</si>
  <si>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</si>
  <si>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</si>
  <si>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</si>
  <si>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</si>
  <si>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</si>
  <si>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</si>
  <si>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</si>
  <si>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</si>
  <si>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</si>
  <si>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</si>
  <si>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</si>
  <si>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</si>
  <si>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</si>
  <si>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</si>
  <si>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</si>
  <si>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</si>
  <si>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</si>
  <si>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</si>
  <si>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</si>
  <si>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</si>
  <si>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</si>
  <si>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</si>
  <si>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</si>
  <si>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</si>
  <si>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</si>
  <si>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</si>
  <si>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</si>
  <si>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</si>
  <si>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</si>
  <si>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</si>
  <si>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</si>
  <si>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</si>
  <si>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</si>
  <si>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</si>
  <si>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</si>
  <si>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</si>
  <si>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</si>
  <si>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</si>
  <si>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</si>
  <si>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</si>
  <si>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</si>
  <si>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</si>
  <si>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</si>
  <si>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</si>
  <si>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</si>
  <si>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</si>
  <si>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</si>
  <si>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</si>
  <si>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</si>
  <si>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</si>
  <si>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</si>
  <si>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</si>
  <si>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</si>
  <si>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</si>
  <si>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</si>
  <si>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</si>
  <si>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</si>
  <si>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</si>
  <si>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</si>
  <si>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</si>
  <si>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</si>
  <si>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</si>
  <si>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</si>
  <si>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</si>
  <si>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</si>
  <si>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</si>
  <si>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</si>
  <si>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</si>
  <si>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</si>
  <si>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</si>
  <si>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</si>
  <si>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</si>
  <si>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</si>
  <si>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</si>
  <si>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</si>
  <si>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</si>
  <si>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</si>
  <si>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</si>
  <si>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</si>
  <si>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</si>
  <si>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</si>
  <si>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</si>
  <si>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</si>
  <si>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</si>
  <si>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</si>
  <si>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</si>
  <si>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</si>
  <si>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</si>
  <si>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</si>
  <si>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</si>
  <si>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</si>
  <si>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</si>
  <si>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</si>
  <si>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</si>
  <si>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</si>
  <si>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</si>
  <si>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</si>
  <si>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</si>
  <si>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</si>
  <si>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</si>
  <si>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</si>
  <si>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</si>
  <si>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</si>
  <si>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</si>
  <si>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</si>
  <si>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</si>
  <si>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</si>
  <si>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</si>
  <si>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</si>
  <si>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</si>
  <si>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</si>
  <si>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</si>
  <si>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</si>
  <si>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</si>
  <si>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</si>
  <si>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</si>
  <si>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</si>
  <si>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</si>
  <si>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</si>
  <si>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</si>
  <si>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</si>
  <si>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</si>
  <si>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</si>
  <si>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</si>
  <si>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</si>
  <si>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</si>
  <si>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</si>
  <si>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</si>
  <si>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</si>
  <si>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</si>
  <si>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</si>
  <si>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</si>
  <si>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</si>
  <si>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</si>
  <si>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</si>
  <si>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</si>
  <si>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</si>
  <si>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</si>
  <si>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</si>
  <si>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</si>
  <si>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</si>
  <si>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</si>
  <si>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</si>
  <si>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</si>
  <si>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</si>
  <si>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</si>
  <si>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</si>
  <si>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</si>
  <si>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</si>
  <si>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</si>
  <si>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</si>
  <si>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</si>
  <si>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</si>
  <si>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</si>
  <si>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</si>
  <si>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</si>
  <si>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</si>
  <si>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</si>
  <si>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</si>
  <si>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</si>
  <si>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</si>
  <si>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</si>
  <si>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</si>
  <si>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</si>
  <si>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</si>
  <si>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</si>
  <si>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</si>
  <si>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</si>
  <si>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</si>
  <si>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</si>
  <si>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</si>
  <si>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</si>
  <si>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</si>
  <si>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</si>
  <si>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</si>
  <si>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</si>
  <si>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</si>
  <si>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</si>
  <si>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</si>
  <si>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</si>
  <si>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</si>
  <si>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</si>
  <si>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</si>
  <si>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</si>
  <si>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</si>
  <si>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</si>
  <si>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</si>
  <si>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</si>
  <si>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</si>
  <si>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</si>
  <si>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</si>
  <si>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</si>
  <si>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</si>
  <si>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</si>
  <si>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</si>
  <si>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</si>
  <si>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</si>
  <si>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</si>
  <si>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</si>
  <si>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</si>
  <si>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</si>
  <si>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</si>
  <si>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</si>
  <si>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</si>
  <si>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</si>
  <si>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</si>
  <si>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</si>
  <si>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</si>
  <si>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</si>
  <si>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</si>
  <si>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</si>
  <si>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</si>
  <si>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</si>
  <si>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</si>
  <si>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</si>
  <si>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</si>
  <si>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</si>
  <si>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</si>
  <si>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</si>
  <si>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</si>
  <si>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</si>
  <si>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</si>
  <si>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</si>
  <si>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</si>
  <si>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</si>
  <si>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</si>
  <si>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</si>
  <si>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</si>
  <si>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</si>
  <si>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</si>
  <si>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</si>
  <si>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</si>
  <si>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</si>
  <si>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</si>
  <si>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</si>
  <si>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</si>
  <si>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</si>
  <si>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</si>
  <si>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</si>
  <si>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</si>
  <si>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</si>
  <si>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</si>
  <si>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</si>
  <si>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</si>
  <si>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</si>
  <si>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</si>
  <si>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</si>
  <si>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</si>
  <si>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</si>
  <si>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</si>
  <si>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</si>
  <si>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</si>
  <si>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</si>
  <si>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</si>
  <si>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</si>
  <si>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</si>
  <si>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</si>
  <si>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</si>
  <si>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</si>
  <si>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</si>
  <si>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</si>
  <si>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</si>
  <si>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</si>
  <si>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</si>
  <si>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</si>
  <si>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</si>
  <si>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</si>
  <si>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</si>
  <si>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</si>
  <si>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</si>
  <si>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</si>
  <si>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</si>
  <si>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</si>
  <si>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</si>
  <si>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</si>
  <si>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</si>
  <si>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</si>
  <si>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</si>
  <si>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</si>
  <si>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</si>
  <si>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</si>
  <si>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</si>
  <si>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</si>
  <si>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</si>
  <si>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</si>
  <si>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</si>
  <si>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</si>
  <si>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</si>
  <si>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</si>
  <si>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</si>
  <si>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</si>
  <si>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</si>
  <si>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</si>
  <si>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</si>
  <si>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</si>
  <si>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</si>
  <si>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</si>
  <si>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</si>
  <si>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</si>
  <si>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</si>
  <si>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</si>
  <si>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</si>
  <si>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</si>
  <si>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</si>
  <si>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</si>
  <si>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</si>
  <si>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</si>
  <si>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</si>
  <si>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</si>
  <si>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</si>
  <si>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</si>
  <si>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</si>
  <si>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</si>
  <si>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</si>
  <si>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</si>
  <si>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</si>
  <si>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</si>
  <si>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</si>
  <si>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</si>
  <si>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</si>
  <si>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</si>
  <si>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</si>
  <si>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</si>
  <si>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</si>
  <si>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</si>
  <si>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</si>
  <si>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</si>
  <si>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</si>
  <si>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</si>
  <si>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</si>
  <si>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</si>
  <si>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</si>
  <si>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</si>
  <si>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</si>
  <si>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</si>
  <si>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</si>
  <si>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</si>
  <si>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</si>
  <si>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</si>
  <si>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</si>
  <si>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</si>
  <si>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</si>
  <si>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</si>
  <si>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</si>
  <si>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</si>
  <si>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</si>
  <si>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</si>
  <si>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</si>
  <si>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</si>
  <si>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</si>
  <si>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</si>
  <si>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</si>
  <si>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</si>
  <si>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</si>
  <si>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</si>
  <si>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</si>
  <si>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</si>
  <si>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</si>
  <si>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</si>
  <si>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</si>
  <si>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</si>
  <si>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</si>
  <si>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</si>
  <si>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</si>
  <si>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</si>
  <si>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</si>
  <si>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</si>
  <si>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</si>
  <si>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</si>
  <si>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</si>
  <si>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</si>
  <si>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</si>
  <si>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</si>
  <si>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</si>
  <si>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</si>
  <si>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</si>
  <si>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</si>
  <si>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</si>
  <si>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</si>
  <si>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</si>
  <si>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</si>
  <si>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</si>
  <si>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</si>
  <si>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</si>
  <si>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</si>
  <si>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</si>
  <si>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</si>
  <si>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</si>
  <si>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</si>
  <si>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</si>
  <si>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</si>
  <si>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</si>
  <si>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</si>
  <si>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</si>
  <si>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</si>
  <si>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</si>
  <si>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</si>
  <si>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</si>
  <si>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</si>
  <si>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</si>
  <si>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</si>
  <si>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</si>
  <si>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</si>
  <si>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</si>
  <si>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</si>
  <si>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</si>
  <si>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</si>
  <si>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</si>
  <si>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</si>
  <si>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</si>
  <si>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</si>
  <si>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</si>
  <si>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</si>
  <si>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</si>
  <si>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</si>
  <si>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</si>
  <si>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</si>
  <si>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</si>
  <si>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</si>
  <si>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</si>
  <si>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</si>
  <si>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</si>
  <si>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</si>
  <si>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</si>
  <si>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</si>
  <si>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</si>
  <si>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</si>
  <si>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</si>
  <si>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</si>
  <si>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</si>
  <si>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</si>
  <si>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</si>
  <si>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</si>
  <si>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</si>
  <si>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</si>
  <si>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</si>
  <si>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</si>
  <si>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</si>
  <si>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</si>
  <si>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</si>
  <si>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</si>
  <si>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</si>
  <si>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</si>
  <si>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</si>
  <si>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</si>
  <si>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</si>
  <si>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</si>
  <si>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</si>
  <si>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</si>
  <si>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</si>
  <si>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</si>
  <si>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</si>
  <si>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</si>
  <si>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</si>
  <si>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</si>
  <si>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</si>
  <si>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</si>
  <si>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</si>
  <si>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</si>
  <si>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</si>
  <si>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</si>
  <si>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</si>
  <si>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</si>
  <si>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</si>
  <si>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</si>
  <si>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</si>
  <si>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</si>
  <si>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</si>
  <si>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</si>
  <si>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</si>
  <si>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</si>
  <si>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</si>
  <si>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</si>
  <si>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</si>
  <si>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</si>
  <si>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</si>
  <si>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</si>
  <si>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</si>
  <si>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</si>
  <si>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</si>
  <si>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</si>
  <si>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</si>
  <si>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</si>
  <si>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</si>
  <si>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</si>
  <si>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</si>
  <si>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</si>
  <si>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</si>
  <si>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</si>
  <si>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</si>
  <si>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</si>
  <si>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</si>
  <si>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</si>
  <si>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</si>
  <si>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</si>
  <si>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</si>
  <si>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</si>
  <si>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</si>
  <si>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</si>
  <si>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</si>
  <si>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</si>
  <si>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</si>
  <si>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</si>
  <si>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</si>
  <si>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</si>
  <si>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</si>
  <si>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</si>
  <si>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</si>
  <si>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</si>
  <si>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</si>
  <si>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</si>
  <si>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</si>
  <si>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</si>
  <si>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</si>
  <si>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</si>
  <si>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</si>
  <si>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</si>
  <si>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</si>
  <si>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</si>
  <si>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</si>
  <si>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</si>
  <si>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</si>
  <si>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</si>
  <si>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</si>
  <si>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</si>
  <si>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</si>
  <si>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</si>
  <si>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</si>
  <si>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</si>
  <si>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</si>
  <si>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</si>
  <si>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</si>
  <si>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</si>
  <si>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</si>
  <si>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</si>
  <si>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</si>
  <si>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</si>
  <si>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</si>
  <si>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</si>
  <si>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</si>
  <si>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</si>
  <si>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</si>
  <si>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</si>
  <si>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</si>
  <si>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</si>
  <si>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</si>
  <si>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</si>
  <si>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</si>
  <si>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</si>
  <si>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</si>
  <si>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</si>
  <si>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</si>
  <si>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</si>
  <si>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</si>
  <si>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</si>
  <si>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</si>
  <si>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</si>
  <si>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</si>
  <si>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</si>
  <si>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</si>
  <si>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</si>
  <si>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</si>
  <si>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</si>
  <si>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</si>
  <si>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</si>
  <si>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</si>
  <si>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</si>
  <si>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</si>
  <si>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</si>
  <si>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</si>
  <si>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</si>
  <si>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</si>
  <si>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</si>
  <si>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</si>
  <si>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</si>
  <si>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</si>
  <si>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</si>
  <si>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</si>
  <si>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</si>
  <si>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</si>
  <si>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</si>
  <si>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</si>
  <si>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</si>
  <si>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</si>
  <si>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</si>
  <si>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</si>
  <si>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</si>
  <si>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</si>
  <si>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</si>
  <si>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</si>
  <si>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</si>
  <si>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</si>
  <si>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</si>
  <si>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</si>
  <si>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</si>
  <si>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</si>
  <si>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</si>
  <si>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</si>
  <si>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</si>
  <si>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</si>
  <si>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</si>
  <si>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</si>
  <si>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</si>
  <si>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</si>
  <si>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</si>
  <si>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</si>
  <si>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</si>
  <si>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</si>
  <si>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</si>
  <si>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</si>
  <si>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</si>
  <si>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</si>
  <si>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</si>
  <si>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</si>
  <si>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</si>
  <si>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</si>
  <si>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</si>
  <si>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</si>
  <si>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</si>
  <si>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</si>
  <si>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</si>
  <si>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</si>
  <si>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</si>
  <si>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</si>
  <si>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</si>
  <si>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</si>
  <si>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</si>
  <si>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</si>
  <si>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</si>
  <si>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</si>
  <si>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</si>
  <si>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</si>
  <si>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</si>
  <si>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</si>
  <si>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</si>
  <si>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</si>
  <si>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</si>
  <si>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</si>
  <si>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</si>
  <si>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</si>
  <si>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</si>
  <si>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</si>
  <si>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</si>
  <si>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</si>
  <si>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</si>
  <si>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</si>
  <si>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</si>
  <si>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</si>
  <si>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</si>
  <si>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</si>
  <si>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</si>
  <si>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</si>
  <si>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</si>
  <si>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</si>
  <si>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</si>
  <si>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</si>
  <si>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</si>
  <si>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</si>
  <si>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</si>
  <si>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</si>
  <si>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</si>
  <si>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</si>
  <si>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</si>
  <si>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</si>
  <si>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</si>
  <si>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</si>
  <si>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</si>
  <si>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</si>
  <si>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</si>
  <si>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</si>
  <si>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</si>
  <si>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</si>
  <si>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</si>
  <si>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</si>
  <si>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</si>
  <si>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</si>
  <si>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</si>
  <si>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</si>
  <si>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</si>
  <si>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</si>
  <si>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</si>
  <si>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</si>
  <si>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</si>
  <si>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</si>
  <si>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</si>
  <si>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</si>
  <si>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</si>
  <si>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</si>
  <si>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</si>
  <si>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</si>
  <si>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</si>
  <si>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</si>
  <si>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</si>
  <si>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</si>
  <si>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</si>
  <si>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</si>
  <si>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</si>
  <si>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</si>
  <si>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</si>
  <si>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</si>
  <si>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</si>
  <si>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</si>
  <si>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</si>
  <si>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</si>
  <si>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</si>
  <si>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</si>
  <si>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</si>
  <si>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</si>
  <si>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</si>
  <si>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</si>
  <si>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</si>
  <si>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</si>
  <si>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</si>
  <si>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</si>
  <si>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</si>
  <si>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</si>
  <si>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</si>
  <si>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</si>
  <si>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</si>
  <si>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</si>
  <si>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</si>
  <si>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</si>
  <si>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</si>
  <si>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</si>
  <si>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</si>
  <si>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</si>
  <si>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</si>
  <si>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</si>
  <si>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</si>
  <si>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</si>
  <si>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</si>
  <si>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</si>
  <si>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</si>
  <si>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</si>
  <si>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</si>
  <si>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</si>
  <si>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</si>
  <si>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</si>
  <si>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</si>
  <si>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</si>
  <si>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</si>
  <si>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</si>
  <si>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</si>
  <si>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</si>
  <si>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</si>
  <si>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</si>
  <si>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</si>
  <si>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</si>
  <si>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</si>
  <si>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</si>
  <si>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</si>
  <si>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</si>
  <si>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</si>
  <si>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</si>
  <si>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</si>
  <si>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</si>
  <si>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</si>
  <si>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</si>
  <si>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</si>
  <si>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</si>
  <si>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</si>
  <si>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</si>
  <si>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</si>
  <si>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</si>
  <si>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</si>
  <si>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</si>
  <si>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</si>
  <si>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</si>
  <si>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</si>
  <si>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</si>
  <si>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</si>
  <si>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</si>
  <si>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</si>
  <si>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</si>
  <si>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</si>
  <si>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</si>
  <si>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</si>
  <si>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</si>
  <si>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</si>
  <si>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</si>
  <si>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</si>
  <si>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</si>
  <si>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</si>
  <si>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</si>
  <si>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</si>
  <si>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</si>
  <si>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</si>
  <si>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</si>
  <si>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</si>
  <si>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</si>
  <si>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</si>
  <si>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</si>
  <si>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</si>
  <si>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</si>
  <si>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</si>
  <si>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</si>
  <si>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</si>
  <si>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</si>
  <si>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</si>
  <si>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</si>
  <si>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</si>
  <si>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</si>
  <si>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</si>
  <si>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</si>
  <si>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</si>
  <si>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</si>
  <si>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</si>
  <si>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</si>
  <si>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</si>
  <si>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</si>
  <si>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</si>
  <si>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</si>
  <si>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</si>
  <si>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</si>
  <si>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</si>
  <si>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</si>
  <si>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</si>
  <si>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</si>
  <si>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</si>
  <si>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</si>
  <si>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</si>
  <si>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</si>
  <si>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</si>
  <si>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</si>
  <si>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</si>
  <si>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</si>
  <si>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</si>
  <si>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</si>
  <si>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</si>
  <si>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</si>
  <si>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</si>
  <si>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</si>
  <si>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</si>
  <si>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</si>
  <si>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</si>
  <si>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</si>
  <si>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</si>
  <si>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</si>
  <si>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</si>
  <si>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</si>
  <si>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</si>
  <si>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</si>
  <si>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</si>
  <si>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</si>
  <si>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</si>
  <si>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</si>
  <si>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</si>
  <si>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</si>
  <si>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</si>
  <si>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</si>
  <si>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</si>
  <si>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</si>
  <si>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</si>
  <si>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</si>
  <si>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</si>
  <si>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</si>
  <si>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</si>
  <si>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</si>
  <si>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</si>
  <si>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</si>
  <si>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</si>
  <si>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</si>
  <si>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</si>
  <si>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</si>
  <si>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</si>
  <si>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</si>
  <si>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</si>
  <si>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</si>
  <si>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</si>
  <si>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</si>
  <si>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</si>
  <si>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</si>
  <si>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</si>
  <si>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</si>
  <si>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</si>
  <si>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</si>
  <si>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</si>
  <si>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</si>
  <si>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</si>
  <si>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</si>
  <si>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</si>
  <si>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</si>
  <si>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</si>
  <si>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</si>
  <si>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</si>
  <si>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</si>
  <si>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</si>
  <si>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</si>
  <si>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</si>
  <si>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</si>
  <si>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</si>
  <si>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</si>
  <si>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</si>
  <si>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</si>
  <si>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</si>
  <si>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</si>
  <si>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</si>
  <si>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</si>
  <si>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</si>
  <si>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</si>
  <si>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</si>
  <si>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</si>
  <si>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</si>
  <si>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</si>
  <si>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</si>
  <si>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</si>
  <si>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</si>
  <si>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</si>
  <si>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</si>
  <si>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</si>
  <si>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</si>
  <si>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</si>
  <si>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</si>
  <si>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</si>
  <si>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</si>
  <si>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</si>
  <si>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</si>
  <si>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</si>
  <si>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</si>
  <si>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</si>
  <si>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</si>
  <si>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</si>
  <si>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</si>
  <si>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</si>
  <si>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</si>
  <si>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</si>
  <si>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</si>
  <si>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</si>
  <si>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</si>
  <si>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</si>
  <si>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</si>
  <si>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</si>
  <si>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</si>
  <si>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</si>
  <si>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</si>
  <si>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</si>
  <si>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</si>
  <si>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</si>
  <si>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</si>
  <si>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</si>
  <si>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</si>
  <si>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</si>
  <si>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</si>
  <si>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</si>
  <si>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</si>
  <si>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</si>
  <si>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</si>
  <si>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</si>
  <si>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</si>
  <si>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</si>
  <si>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</si>
  <si>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</si>
  <si>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</si>
  <si>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</si>
  <si>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</si>
  <si>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</si>
  <si>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</si>
  <si>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</si>
  <si>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</si>
  <si>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</si>
  <si>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</si>
  <si>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</si>
  <si>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</si>
  <si>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</si>
  <si>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</si>
  <si>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</si>
  <si>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</si>
  <si>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</si>
  <si>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</si>
  <si>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</si>
  <si>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</si>
  <si>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</si>
  <si>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</si>
  <si>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</si>
  <si>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</si>
  <si>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</si>
  <si>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</si>
  <si>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</si>
  <si>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</si>
  <si>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</si>
  <si>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</si>
  <si>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</si>
  <si>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</si>
  <si>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</si>
  <si>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</si>
  <si>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</si>
  <si>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</si>
  <si>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</si>
  <si>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</si>
  <si>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</si>
  <si>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</si>
  <si>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</si>
  <si>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</si>
  <si>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</si>
  <si>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</si>
  <si>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</si>
  <si>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</si>
  <si>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</si>
  <si>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</si>
  <si>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</si>
  <si>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</si>
  <si>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</si>
  <si>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</si>
  <si>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</si>
  <si>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</si>
  <si>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</si>
  <si>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</si>
  <si>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</si>
  <si>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</si>
  <si>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</si>
  <si>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</si>
  <si>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</si>
  <si>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</si>
  <si>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</si>
  <si>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</si>
  <si>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</si>
  <si>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</si>
  <si>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</si>
  <si>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</si>
  <si>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</si>
  <si>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</si>
  <si>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</si>
  <si>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</si>
  <si>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</si>
  <si>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</si>
  <si>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</si>
  <si>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</si>
  <si>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</si>
  <si>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</si>
  <si>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</si>
  <si>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</si>
  <si>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</si>
  <si>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</si>
  <si>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</si>
  <si>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</si>
  <si>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</si>
  <si>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</si>
  <si>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</si>
  <si>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</si>
  <si>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</si>
  <si>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</si>
  <si>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</si>
  <si>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</si>
  <si>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</si>
  <si>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</si>
  <si>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</si>
  <si>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</si>
  <si>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</si>
  <si>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</si>
  <si>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</si>
  <si>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</si>
  <si>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</si>
  <si>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</si>
  <si>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</si>
  <si>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</si>
  <si>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</si>
  <si>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</si>
  <si>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</si>
  <si>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</si>
  <si>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</si>
  <si>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</si>
  <si>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</si>
  <si>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</si>
  <si>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</si>
  <si>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</si>
  <si>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</si>
  <si>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</si>
  <si>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</si>
  <si>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</si>
  <si>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</si>
  <si>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</si>
  <si>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</si>
  <si>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</si>
  <si>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</si>
  <si>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</si>
  <si>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</si>
  <si>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</si>
  <si>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</si>
  <si>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</si>
  <si>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</si>
  <si>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</si>
  <si>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</si>
  <si>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</si>
  <si>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</si>
  <si>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</si>
  <si>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</si>
  <si>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</si>
  <si>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</si>
  <si>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</si>
  <si>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</si>
  <si>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</si>
  <si>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</si>
  <si>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</si>
  <si>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</si>
  <si>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</si>
  <si>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</si>
  <si>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</si>
  <si>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</si>
  <si>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</si>
  <si>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</si>
  <si>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</si>
  <si>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</si>
  <si>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</si>
  <si>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</si>
  <si>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</si>
  <si>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</si>
  <si>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</si>
  <si>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</si>
  <si>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</si>
  <si>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</si>
  <si>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</si>
  <si>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</si>
  <si>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</si>
  <si>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</si>
  <si>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</si>
  <si>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</si>
  <si>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</si>
  <si>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</si>
  <si>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</si>
  <si>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</si>
  <si>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</si>
  <si>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</si>
  <si>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</si>
  <si>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</si>
  <si>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</si>
  <si>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</si>
  <si>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</si>
  <si>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</si>
  <si>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</si>
  <si>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</si>
  <si>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</si>
  <si>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</si>
  <si>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</si>
  <si>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</si>
  <si>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</si>
  <si>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</si>
  <si>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</si>
  <si>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</si>
  <si>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</si>
  <si>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</si>
  <si>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</si>
  <si>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</si>
  <si>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</si>
  <si>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</si>
  <si>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</si>
  <si>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</si>
  <si>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</si>
  <si>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</si>
  <si>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</si>
  <si>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</si>
  <si>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</si>
  <si>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</si>
  <si>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</si>
  <si>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</si>
  <si>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</si>
  <si>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</si>
  <si>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</si>
  <si>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</si>
  <si>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</si>
  <si>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</si>
  <si>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</si>
  <si>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</si>
  <si>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</si>
  <si>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</si>
  <si>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</si>
  <si>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</si>
  <si>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</si>
  <si>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</si>
  <si>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</si>
  <si>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</si>
  <si>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</si>
  <si>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</si>
  <si>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</si>
  <si>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</si>
  <si>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</si>
  <si>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</si>
  <si>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</si>
  <si>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</si>
  <si>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</si>
  <si>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</si>
  <si>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</si>
  <si>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</si>
  <si>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</si>
  <si>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</si>
  <si>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</si>
  <si>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</si>
  <si>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</si>
  <si>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</si>
  <si>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</si>
  <si>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</si>
  <si>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</si>
  <si>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</si>
  <si>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</si>
  <si>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</si>
  <si>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</si>
  <si>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</si>
  <si>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</si>
  <si>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</si>
  <si>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</si>
  <si>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</si>
  <si>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</si>
  <si>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</si>
  <si>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</si>
  <si>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</si>
  <si>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</si>
  <si>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</si>
  <si>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</si>
  <si>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</si>
  <si>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</si>
  <si>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</si>
  <si>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</si>
  <si>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</si>
  <si>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</si>
  <si>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</si>
  <si>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</si>
  <si>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</si>
  <si>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</si>
  <si>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</si>
  <si>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</si>
  <si>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</si>
  <si>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</si>
  <si>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</si>
  <si>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</si>
  <si>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</si>
  <si>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</si>
  <si>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</si>
  <si>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</si>
  <si>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</si>
  <si>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</si>
  <si>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</si>
  <si>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</si>
  <si>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</si>
  <si>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</si>
  <si>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</si>
  <si>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</si>
  <si>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</si>
  <si>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</si>
  <si>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</si>
  <si>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</si>
  <si>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</si>
  <si>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</si>
  <si>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</si>
  <si>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</si>
  <si>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</si>
  <si>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</si>
  <si>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</si>
  <si>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</si>
  <si>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</si>
  <si>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</si>
  <si>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</si>
  <si>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</si>
  <si>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</si>
  <si>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</si>
  <si>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</si>
  <si>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</si>
  <si>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</si>
  <si>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</si>
  <si>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</si>
  <si>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</si>
  <si>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</si>
  <si>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</si>
  <si>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</si>
  <si>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</si>
  <si>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</si>
  <si>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</si>
  <si>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</si>
  <si>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</si>
  <si>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</si>
  <si>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</si>
  <si>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</si>
  <si>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</si>
  <si>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</si>
  <si>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</si>
  <si>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</si>
  <si>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</si>
  <si>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</si>
  <si>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</si>
  <si>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</si>
  <si>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</si>
  <si>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</si>
  <si>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</si>
  <si>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</si>
  <si>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</si>
  <si>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</si>
  <si>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</si>
  <si>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</si>
  <si>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</si>
  <si>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</si>
  <si>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</si>
  <si>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</si>
  <si>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</si>
  <si>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</si>
  <si>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</si>
  <si>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</si>
  <si>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</si>
  <si>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</si>
  <si>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</si>
  <si>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</si>
  <si>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</si>
  <si>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</si>
  <si>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</si>
  <si>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</si>
  <si>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</si>
  <si>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</si>
  <si>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</si>
  <si>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</si>
  <si>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</si>
  <si>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</si>
  <si>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</si>
  <si>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</si>
  <si>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</si>
  <si>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</si>
  <si>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</si>
  <si>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</si>
  <si>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</si>
  <si>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</si>
  <si>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</si>
  <si>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</si>
  <si>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</si>
  <si>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</si>
  <si>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</si>
  <si>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</si>
  <si>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</si>
  <si>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</si>
  <si>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</si>
  <si>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</si>
  <si>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</si>
  <si>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</si>
  <si>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</si>
  <si>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</si>
  <si>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</si>
  <si>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</si>
  <si>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</si>
  <si>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</si>
  <si>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</si>
  <si>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</si>
  <si>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</si>
  <si>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</si>
  <si>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</si>
  <si>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</si>
  <si>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</si>
  <si>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</si>
  <si>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</si>
  <si>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</si>
  <si>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</si>
  <si>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</si>
  <si>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</si>
  <si>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</si>
  <si>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</si>
  <si>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</si>
  <si>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</si>
  <si>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</si>
  <si>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</si>
  <si>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</si>
  <si>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</si>
  <si>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</si>
  <si>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</si>
  <si>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</si>
  <si>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</si>
  <si>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</si>
  <si>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</si>
  <si>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</si>
  <si>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</si>
  <si>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</si>
  <si>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</si>
  <si>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</si>
  <si>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</si>
  <si>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</si>
  <si>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</si>
  <si>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</si>
  <si>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</si>
  <si>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</si>
  <si>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</si>
  <si>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</si>
  <si>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</si>
  <si>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</si>
  <si>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</si>
  <si>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</si>
  <si>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</si>
  <si>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</si>
  <si>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</si>
  <si>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</si>
  <si>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</si>
  <si>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</si>
  <si>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</si>
  <si>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</si>
  <si>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</si>
  <si>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</si>
  <si>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</si>
  <si>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</si>
  <si>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</si>
  <si>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</si>
  <si>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</si>
  <si>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</si>
  <si>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</si>
  <si>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</si>
  <si>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</si>
  <si>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</si>
  <si>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</si>
  <si>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</si>
  <si>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</si>
  <si>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</si>
  <si>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</si>
  <si>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</si>
  <si>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</si>
  <si>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</si>
  <si>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</si>
  <si>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</si>
  <si>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</si>
  <si>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</si>
  <si>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</si>
  <si>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</si>
  <si>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</si>
  <si>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</si>
  <si>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</si>
  <si>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</si>
  <si>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</si>
  <si>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</si>
  <si>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</si>
  <si>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</si>
  <si>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</si>
  <si>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</si>
  <si>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</si>
  <si>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</si>
  <si>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</si>
  <si>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</si>
  <si>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</si>
  <si>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</si>
  <si>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</si>
  <si>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</si>
  <si>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</si>
  <si>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</si>
  <si>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</si>
  <si>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</si>
  <si>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</si>
  <si>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</si>
  <si>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</si>
  <si>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</si>
  <si>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</si>
  <si>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</si>
  <si>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</si>
  <si>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</si>
  <si>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</si>
  <si>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</si>
  <si>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</si>
  <si>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</si>
  <si>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</si>
  <si>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</si>
  <si>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</si>
  <si>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</si>
  <si>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</si>
  <si>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</si>
  <si>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</si>
  <si>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</si>
  <si>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</si>
  <si>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</si>
  <si>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</si>
  <si>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</si>
  <si>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</si>
  <si>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</si>
  <si>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</si>
  <si>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</si>
  <si>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</si>
  <si>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</si>
  <si>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</si>
  <si>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</si>
  <si>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</si>
  <si>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</si>
  <si>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</si>
  <si>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</si>
  <si>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</si>
  <si>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</si>
  <si>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</si>
  <si>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</si>
  <si>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</si>
  <si>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</si>
  <si>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</si>
  <si>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</si>
  <si>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</si>
  <si>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</si>
  <si>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</si>
  <si>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</si>
  <si>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</si>
  <si>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</si>
  <si>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</si>
  <si>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</si>
  <si>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</si>
  <si>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</si>
  <si>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</si>
  <si>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</si>
  <si>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</si>
  <si>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</si>
  <si>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</si>
  <si>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</si>
  <si>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</si>
  <si>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</si>
  <si>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</si>
  <si>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</si>
  <si>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</si>
  <si>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</si>
  <si>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</si>
  <si>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</si>
  <si>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</si>
  <si>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</si>
  <si>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</si>
  <si>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</si>
  <si>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</si>
  <si>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</si>
  <si>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</si>
  <si>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</si>
  <si>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</si>
  <si>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</si>
  <si>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</si>
  <si>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</si>
  <si>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</si>
  <si>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</si>
  <si>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</si>
  <si>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</si>
  <si>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</si>
  <si>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</si>
  <si>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</si>
  <si>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</si>
  <si>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</si>
  <si>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</si>
  <si>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</si>
  <si>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</si>
  <si>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</si>
  <si>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</si>
  <si>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</si>
  <si>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</si>
  <si>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</si>
  <si>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</si>
  <si>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</si>
  <si>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</si>
  <si>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</si>
  <si>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</si>
  <si>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</si>
  <si>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</si>
  <si>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</si>
  <si>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</si>
  <si>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</si>
  <si>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</si>
  <si>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</si>
  <si>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</si>
  <si>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</si>
  <si>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</si>
  <si>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</si>
  <si>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</si>
  <si>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</si>
  <si>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</si>
  <si>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</si>
  <si>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</si>
  <si>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</si>
  <si>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</si>
  <si>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</si>
  <si>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</si>
  <si>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</si>
  <si>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</si>
  <si>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</si>
  <si>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</si>
  <si>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</si>
  <si>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</si>
  <si>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</si>
  <si>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</si>
  <si>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</si>
  <si>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</si>
  <si>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</si>
  <si>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</si>
  <si>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</si>
  <si>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</si>
  <si>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</si>
  <si>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</si>
  <si>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</si>
  <si>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</si>
  <si>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</si>
  <si>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</si>
  <si>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</si>
  <si>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</si>
  <si>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</si>
  <si>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</si>
  <si>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</si>
  <si>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</si>
  <si>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</si>
  <si>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</si>
  <si>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</si>
  <si>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</si>
  <si>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</si>
  <si>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</si>
  <si>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</si>
  <si>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</si>
  <si>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</si>
  <si>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</si>
  <si>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</si>
  <si>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</si>
  <si>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</si>
  <si>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</si>
  <si>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</si>
  <si>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</si>
  <si>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</si>
  <si>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</si>
  <si>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</si>
  <si>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</si>
  <si>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</si>
  <si>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</si>
  <si>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</si>
  <si>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</si>
  <si>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</si>
  <si>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</si>
  <si>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</si>
  <si>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</si>
  <si>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</si>
  <si>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</si>
  <si>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</si>
  <si>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</si>
  <si>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</si>
  <si>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</si>
  <si>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</si>
  <si>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</si>
  <si>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</si>
  <si>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</si>
  <si>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</si>
  <si>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</si>
  <si>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</si>
  <si>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</si>
  <si>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</si>
  <si>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</si>
  <si>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</si>
  <si>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</si>
  <si>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</si>
  <si>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</si>
  <si>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</si>
  <si>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</si>
  <si>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</si>
  <si>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</si>
  <si>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</si>
  <si>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</si>
  <si>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</si>
  <si>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</si>
  <si>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</si>
  <si>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</si>
  <si>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</si>
  <si>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</si>
  <si>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</si>
  <si>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</si>
  <si>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</si>
  <si>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</si>
  <si>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</si>
  <si>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</si>
  <si>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</si>
  <si>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</si>
  <si>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</si>
  <si>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</si>
  <si>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</si>
  <si>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</si>
  <si>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</si>
  <si>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</si>
  <si>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</si>
  <si>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</si>
  <si>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</si>
  <si>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</si>
  <si>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</si>
  <si>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</si>
  <si>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</si>
  <si>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</si>
  <si>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</si>
  <si>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</si>
  <si>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</si>
  <si>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</si>
  <si>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</si>
  <si>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</si>
  <si>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</si>
  <si>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</si>
  <si>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</si>
  <si>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</si>
  <si>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</si>
  <si>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</si>
  <si>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</si>
  <si>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</si>
  <si>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</si>
  <si>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</si>
  <si>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</si>
  <si>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</si>
  <si>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</si>
  <si>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</si>
  <si>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</si>
  <si>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</si>
  <si>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</si>
  <si>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</si>
  <si>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</si>
  <si>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</si>
  <si>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</si>
  <si>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</si>
  <si>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</si>
  <si>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</si>
  <si>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</si>
  <si>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</si>
  <si>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</si>
  <si>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</si>
  <si>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</si>
  <si>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</si>
  <si>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</si>
  <si>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</si>
  <si>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</si>
  <si>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</si>
  <si>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</si>
  <si>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</si>
  <si>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</si>
  <si>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</si>
  <si>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</si>
  <si>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</si>
  <si>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</si>
  <si>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</si>
  <si>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</si>
  <si>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</si>
  <si>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</si>
  <si>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</si>
  <si>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</si>
  <si>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</si>
  <si>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</si>
  <si>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</si>
  <si>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</si>
  <si>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</si>
  <si>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</si>
  <si>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</si>
  <si>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</si>
  <si>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</si>
  <si>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</si>
  <si>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</si>
  <si>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</si>
  <si>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</si>
  <si>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</si>
  <si>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</si>
  <si>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</si>
  <si>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</si>
  <si>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</si>
  <si>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</si>
  <si>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</si>
  <si>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</si>
  <si>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</si>
  <si>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</si>
  <si>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</si>
  <si>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</si>
  <si>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</si>
  <si>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</si>
  <si>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</si>
  <si>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</si>
  <si>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</si>
  <si>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</si>
  <si>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</si>
  <si>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</si>
  <si>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</si>
  <si>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</si>
  <si>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</si>
  <si>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</si>
  <si>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</si>
  <si>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</si>
  <si>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</si>
  <si>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</si>
  <si>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</si>
  <si>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</si>
  <si>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</si>
  <si>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</si>
  <si>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</si>
  <si>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</si>
  <si>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</si>
  <si>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</si>
  <si>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</si>
  <si>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</si>
  <si>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</si>
  <si>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</si>
  <si>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</si>
  <si>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</si>
  <si>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</si>
  <si>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</si>
  <si>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</si>
  <si>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</si>
  <si>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</si>
  <si>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</si>
  <si>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</si>
  <si>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</si>
  <si>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</si>
  <si>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</si>
  <si>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</si>
  <si>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</si>
  <si>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</si>
  <si>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</si>
  <si>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</si>
  <si>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</si>
  <si>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</si>
  <si>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</si>
  <si>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</si>
  <si>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</si>
  <si>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</si>
  <si>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</si>
  <si>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</si>
  <si>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</si>
  <si>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</si>
  <si>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</si>
  <si>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</si>
  <si>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</si>
  <si>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</si>
  <si>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</si>
  <si>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</si>
  <si>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</si>
  <si>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</si>
  <si>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</si>
  <si>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</si>
  <si>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</si>
  <si>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</si>
  <si>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</si>
  <si>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</si>
  <si>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</si>
  <si>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</si>
  <si>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</si>
  <si>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</si>
  <si>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</si>
  <si>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</si>
  <si>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</si>
  <si>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</si>
  <si>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</si>
  <si>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</si>
  <si>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</si>
  <si>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</si>
  <si>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</si>
  <si>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</si>
  <si>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</si>
  <si>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</si>
  <si>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</si>
  <si>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</si>
  <si>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</si>
  <si>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</si>
  <si>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</si>
  <si>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</si>
  <si>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</si>
  <si>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</si>
  <si>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</si>
  <si>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</si>
  <si>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</si>
  <si>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</si>
  <si>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</si>
  <si>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</si>
  <si>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</si>
  <si>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</si>
  <si>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</si>
  <si>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</si>
  <si>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</si>
  <si>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</si>
  <si>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</si>
  <si>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</si>
  <si>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</si>
  <si>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</si>
  <si>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</si>
  <si>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</si>
  <si>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</si>
  <si>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</si>
  <si>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</si>
  <si>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</si>
  <si>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</si>
  <si>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</si>
  <si>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</si>
  <si>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</si>
  <si>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</si>
  <si>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</si>
  <si>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</si>
  <si>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</si>
  <si>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</si>
  <si>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</si>
  <si>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</si>
  <si>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</si>
  <si>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</si>
  <si>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</si>
  <si>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</si>
  <si>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</si>
  <si>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</si>
  <si>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</si>
  <si>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</si>
  <si>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</si>
  <si>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</si>
  <si>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</si>
  <si>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</si>
  <si>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</si>
  <si>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</si>
  <si>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</si>
  <si>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</si>
  <si>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</si>
  <si>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</si>
  <si>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</si>
  <si>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</si>
  <si>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</si>
  <si>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</si>
  <si>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</si>
  <si>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</si>
  <si>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</si>
  <si>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</si>
  <si>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</si>
  <si>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</si>
  <si>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</si>
  <si>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</si>
  <si>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</si>
  <si>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</si>
  <si>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</si>
  <si>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</si>
  <si>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</si>
  <si>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</si>
  <si>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</si>
  <si>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</si>
  <si>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</si>
  <si>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</si>
  <si>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</si>
  <si>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</si>
  <si>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</si>
  <si>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</si>
  <si>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</si>
  <si>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</si>
  <si>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</si>
  <si>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</si>
  <si>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</si>
  <si>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</si>
  <si>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</si>
  <si>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</si>
  <si>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</si>
  <si>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</si>
  <si>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</si>
  <si>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</si>
  <si>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</si>
  <si>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</si>
  <si>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</si>
  <si>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</si>
  <si>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</si>
  <si>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</si>
  <si>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</si>
  <si>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</si>
  <si>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</si>
  <si>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</si>
  <si>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</si>
  <si>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</si>
  <si>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</si>
  <si>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</si>
  <si>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</si>
  <si>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</si>
  <si>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</si>
  <si>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</si>
  <si>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</si>
  <si>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</si>
  <si>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</si>
  <si>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</si>
  <si>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</si>
  <si>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</si>
  <si>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</si>
  <si>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</si>
  <si>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</si>
  <si>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</si>
  <si>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</si>
  <si>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</si>
  <si>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</si>
  <si>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</si>
  <si>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</si>
  <si>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</si>
  <si>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</si>
  <si>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</si>
  <si>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</si>
  <si>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</si>
  <si>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</si>
  <si>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</si>
  <si>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</si>
  <si>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</si>
  <si>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</si>
  <si>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</si>
  <si>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</si>
  <si>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</si>
  <si>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</si>
  <si>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</si>
  <si>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</si>
  <si>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</si>
  <si>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</si>
  <si>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</si>
  <si>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</si>
  <si>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</si>
  <si>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</si>
  <si>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</si>
  <si>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</si>
  <si>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</si>
  <si>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</si>
  <si>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</si>
  <si>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</si>
  <si>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</si>
  <si>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</si>
  <si>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</si>
  <si>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</si>
  <si>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</si>
  <si>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</si>
  <si>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</si>
  <si>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</si>
  <si>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</si>
  <si>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</si>
  <si>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</si>
  <si>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</si>
  <si>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</si>
  <si>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</si>
  <si>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</si>
  <si>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</si>
  <si>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</si>
  <si>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</si>
  <si>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</si>
  <si>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</si>
  <si>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</si>
  <si>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</si>
  <si>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</si>
  <si>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</si>
  <si>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</si>
  <si>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</si>
  <si>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</si>
  <si>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</si>
  <si>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</si>
  <si>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</si>
  <si>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</si>
  <si>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</si>
  <si>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</si>
  <si>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</si>
  <si>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</si>
  <si>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</si>
  <si>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</si>
  <si>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</si>
  <si>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</si>
  <si>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</si>
  <si>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</si>
  <si>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</si>
  <si>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</si>
  <si>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</si>
  <si>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</si>
  <si>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</si>
  <si>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</si>
  <si>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</si>
  <si>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</si>
  <si>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</si>
  <si>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</si>
  <si>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</si>
  <si>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</si>
  <si>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</si>
  <si>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</si>
  <si>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</si>
  <si>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</si>
  <si>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</si>
  <si>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</si>
  <si>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</si>
  <si>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</si>
  <si>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</si>
  <si>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</si>
  <si>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</si>
  <si>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</si>
  <si>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</si>
  <si>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</si>
  <si>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</si>
  <si>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</si>
  <si>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</si>
  <si>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</si>
  <si>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</si>
  <si>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</si>
  <si>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</si>
  <si>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</si>
  <si>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</si>
  <si>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</si>
  <si>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</si>
  <si>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</si>
  <si>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</si>
  <si>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</si>
  <si>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</si>
  <si>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</si>
  <si>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</si>
  <si>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</si>
  <si>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</si>
  <si>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</si>
  <si>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</si>
  <si>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</si>
  <si>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</si>
  <si>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</si>
  <si>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</si>
  <si>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</si>
  <si>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</si>
  <si>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</si>
  <si>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</si>
  <si>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</si>
  <si>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</si>
  <si>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</si>
  <si>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</si>
  <si>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</si>
  <si>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</si>
  <si>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</si>
  <si>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</si>
  <si>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</si>
  <si>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</si>
  <si>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</si>
  <si>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</si>
  <si>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</si>
  <si>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</si>
  <si>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</si>
  <si>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</si>
  <si>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</si>
  <si>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</si>
  <si>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</si>
  <si>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</si>
  <si>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</si>
  <si>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</si>
  <si>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</si>
  <si>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</si>
  <si>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</si>
  <si>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</si>
  <si>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</si>
  <si>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</si>
  <si>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</si>
  <si>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</si>
  <si>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</si>
  <si>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</si>
  <si>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</si>
  <si>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</si>
  <si>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</si>
  <si>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</si>
  <si>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</si>
  <si>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</si>
  <si>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</si>
  <si>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</si>
  <si>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</si>
  <si>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</si>
  <si>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</si>
  <si>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</si>
  <si>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</si>
  <si>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</si>
  <si>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</si>
  <si>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</si>
  <si>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</si>
  <si>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</si>
  <si>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</si>
  <si>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</si>
  <si>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</si>
  <si>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</si>
  <si>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</si>
  <si>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</si>
  <si>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</si>
  <si>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</si>
  <si>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</si>
  <si>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</si>
  <si>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</si>
  <si>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</si>
  <si>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</si>
  <si>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</si>
  <si>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</si>
  <si>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</si>
  <si>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</si>
  <si>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</si>
  <si>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</si>
  <si>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</si>
  <si>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</si>
  <si>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</si>
  <si>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</si>
  <si>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</si>
  <si>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</si>
  <si>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</si>
  <si>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</si>
  <si>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</si>
  <si>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</si>
  <si>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</si>
  <si>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</si>
  <si>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</si>
  <si>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</si>
  <si>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</si>
  <si>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</si>
  <si>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</si>
  <si>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</si>
  <si>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</si>
  <si>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</si>
  <si>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</si>
  <si>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</si>
  <si>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</si>
  <si>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</si>
  <si>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</si>
  <si>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</si>
  <si>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</si>
  <si>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</si>
  <si>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</si>
  <si>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</si>
  <si>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</si>
  <si>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</si>
  <si>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</si>
  <si>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</si>
  <si>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</si>
  <si>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</si>
  <si>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</si>
  <si>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</si>
  <si>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</si>
  <si>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</si>
  <si>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</si>
  <si>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</si>
  <si>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</si>
  <si>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</si>
  <si>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</si>
  <si>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</si>
  <si>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</si>
  <si>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</si>
  <si>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</si>
  <si>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</si>
  <si>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</si>
  <si>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</si>
  <si>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</si>
  <si>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</si>
  <si>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</si>
  <si>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</si>
  <si>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</si>
  <si>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</si>
  <si>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</si>
  <si>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</si>
  <si>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</si>
  <si>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</si>
  <si>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</si>
  <si>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</si>
  <si>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</si>
  <si>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</si>
  <si>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</si>
  <si>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</si>
  <si>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</si>
  <si>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</si>
  <si>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</si>
  <si>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</si>
  <si>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</si>
  <si>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</si>
  <si>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</si>
  <si>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</si>
  <si>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</si>
  <si>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</si>
  <si>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</si>
  <si>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</si>
  <si>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</si>
  <si>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</si>
  <si>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</si>
  <si>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</si>
  <si>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</si>
  <si>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</si>
  <si>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</si>
  <si>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</si>
  <si>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</si>
  <si>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</si>
  <si>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</si>
  <si>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</si>
  <si>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</si>
  <si>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</si>
  <si>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</si>
  <si>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</si>
  <si>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</si>
  <si>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</si>
  <si>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</si>
  <si>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</si>
  <si>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</si>
  <si>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</si>
  <si>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</si>
  <si>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</si>
  <si>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</si>
  <si>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</si>
  <si>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</si>
  <si>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</si>
  <si>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</si>
  <si>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</si>
  <si>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</si>
  <si>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</si>
  <si>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</si>
  <si>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</si>
  <si>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</si>
  <si>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</si>
  <si>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</si>
  <si>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</si>
  <si>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</si>
  <si>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</si>
  <si>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</si>
  <si>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</si>
  <si>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</si>
  <si>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</si>
  <si>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</si>
  <si>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</si>
  <si>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</si>
  <si>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</si>
  <si>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</si>
  <si>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</si>
  <si>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</si>
  <si>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</si>
  <si>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</si>
  <si>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</si>
  <si>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</si>
  <si>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</si>
  <si>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</si>
  <si>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</si>
  <si>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</si>
  <si>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</si>
  <si>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</si>
  <si>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</si>
  <si>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</si>
  <si>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</si>
  <si>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</si>
  <si>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</si>
  <si>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</si>
  <si>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</si>
  <si>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</si>
  <si>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</si>
  <si>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</si>
  <si>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</si>
  <si>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</si>
  <si>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</si>
  <si>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</si>
  <si>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</si>
  <si>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</si>
  <si>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</si>
  <si>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</si>
  <si>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</si>
  <si>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</si>
  <si>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</si>
  <si>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</si>
  <si>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</si>
  <si>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</si>
  <si>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</si>
  <si>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</si>
  <si>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</si>
  <si>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</si>
  <si>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</si>
  <si>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</si>
  <si>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</si>
  <si>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</si>
  <si>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</si>
  <si>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</si>
  <si>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</si>
  <si>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</si>
  <si>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</si>
  <si>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</si>
  <si>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</si>
  <si>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</si>
  <si>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</si>
  <si>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</si>
  <si>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</si>
  <si>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</si>
  <si>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</si>
  <si>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</si>
  <si>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</si>
  <si>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</si>
  <si>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</si>
  <si>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</si>
  <si>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</si>
  <si>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</si>
  <si>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</si>
  <si>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</si>
  <si>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</si>
  <si>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</si>
  <si>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</si>
  <si>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</si>
  <si>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</si>
  <si>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</si>
  <si>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</si>
  <si>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</si>
  <si>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</si>
  <si>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</si>
  <si>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</si>
  <si>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</si>
  <si>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</si>
  <si>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</si>
  <si>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</si>
  <si>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</si>
  <si>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</si>
  <si>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</si>
  <si>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</si>
  <si>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</si>
  <si>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</si>
  <si>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</si>
  <si>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</si>
  <si>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</si>
  <si>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</si>
  <si>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</si>
  <si>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</si>
  <si>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</si>
  <si>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</si>
  <si>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</si>
  <si>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</si>
  <si>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</si>
  <si>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</si>
  <si>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</si>
  <si>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</si>
  <si>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</si>
  <si>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</si>
  <si>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</si>
  <si>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</si>
  <si>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</si>
  <si>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</si>
  <si>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</si>
  <si>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</si>
  <si>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</si>
  <si>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</si>
  <si>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</si>
  <si>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</si>
  <si>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</si>
  <si>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</si>
  <si>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</si>
  <si>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</si>
  <si>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</si>
  <si>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</si>
  <si>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</si>
  <si>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</si>
  <si>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</si>
  <si>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</si>
  <si>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</si>
  <si>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</si>
  <si>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</si>
  <si>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</si>
  <si>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</si>
  <si>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</si>
  <si>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</si>
  <si>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</si>
  <si>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</si>
  <si>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</si>
  <si>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</si>
  <si>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</si>
  <si>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</si>
  <si>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</si>
  <si>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</si>
  <si>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</si>
  <si>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</si>
  <si>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</si>
  <si>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</si>
  <si>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</si>
  <si>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</si>
  <si>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</si>
  <si>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</si>
  <si>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</si>
  <si>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</si>
  <si>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</si>
  <si>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</si>
  <si>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</si>
  <si>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</si>
  <si>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</si>
  <si>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</si>
  <si>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</si>
  <si>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</si>
  <si>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</si>
  <si>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</si>
  <si>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</si>
  <si>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</si>
  <si>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</si>
  <si>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</si>
  <si>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</si>
  <si>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</si>
  <si>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</si>
  <si>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</si>
  <si>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</si>
  <si>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</si>
  <si>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</si>
  <si>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</si>
  <si>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</si>
  <si>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</si>
  <si>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</si>
  <si>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</si>
  <si>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</si>
  <si>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</si>
  <si>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</si>
  <si>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</si>
  <si>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</si>
  <si>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</si>
  <si>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</si>
  <si>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</si>
  <si>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</si>
  <si>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</si>
  <si>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</si>
  <si>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</si>
  <si>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</si>
  <si>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</si>
  <si>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</si>
  <si>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</si>
  <si>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</si>
  <si>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</si>
  <si>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</si>
  <si>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</si>
  <si>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</si>
  <si>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</si>
  <si>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</si>
  <si>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</si>
  <si>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</si>
  <si>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</si>
  <si>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</si>
  <si>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</si>
  <si>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</si>
  <si>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</si>
  <si>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</si>
  <si>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</si>
  <si>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</si>
  <si>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</si>
  <si>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</si>
  <si>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</si>
  <si>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</si>
  <si>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</si>
  <si>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</si>
  <si>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</si>
  <si>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</si>
  <si>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</si>
  <si>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</si>
  <si>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</si>
  <si>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</si>
  <si>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</si>
  <si>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</si>
  <si>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</si>
  <si>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</si>
  <si>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</si>
  <si>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</si>
  <si>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</si>
  <si>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</si>
  <si>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</si>
  <si>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</si>
  <si>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</si>
  <si>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</si>
  <si>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</si>
  <si>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</si>
  <si>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</si>
  <si>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</si>
  <si>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</si>
  <si>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</si>
  <si>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</si>
  <si>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</si>
  <si>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</si>
  <si>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</si>
  <si>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</si>
  <si>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</si>
  <si>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</si>
  <si>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</si>
  <si>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</si>
  <si>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</si>
  <si>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</si>
  <si>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</si>
  <si>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</si>
  <si>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</si>
  <si>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</si>
  <si>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</si>
  <si>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</si>
  <si>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</si>
  <si>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</si>
  <si>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</si>
  <si>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</si>
  <si>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</si>
  <si>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</si>
  <si>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</si>
  <si>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</si>
  <si>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</si>
  <si>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</si>
  <si>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</si>
  <si>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</si>
  <si>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</si>
  <si>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</si>
  <si>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</si>
  <si>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</si>
  <si>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</si>
  <si>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</si>
  <si>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</si>
  <si>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</si>
  <si>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</si>
  <si>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</si>
  <si>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</si>
  <si>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</si>
  <si>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</si>
  <si>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</si>
  <si>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</si>
  <si>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</si>
  <si>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</si>
  <si>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</si>
  <si>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</si>
  <si>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</si>
  <si>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</si>
  <si>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</si>
  <si>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</si>
  <si>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</si>
  <si>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</si>
  <si>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</si>
  <si>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</si>
  <si>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</si>
  <si>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</si>
  <si>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</si>
  <si>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</si>
  <si>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</si>
  <si>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</si>
  <si>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</si>
  <si>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</si>
  <si>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</si>
  <si>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</si>
  <si>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</si>
  <si>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</si>
  <si>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</si>
  <si>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</si>
  <si>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</si>
  <si>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</si>
  <si>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</si>
  <si>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</si>
  <si>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</si>
  <si>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</si>
  <si>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</si>
  <si>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</si>
  <si>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</si>
  <si>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</si>
  <si>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</si>
  <si>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</si>
  <si>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</si>
  <si>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</si>
  <si>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</si>
  <si>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</si>
  <si>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</si>
  <si>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</si>
  <si>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</si>
  <si>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</si>
  <si>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</si>
  <si>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</si>
  <si>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</si>
  <si>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</si>
  <si>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</si>
  <si>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</si>
  <si>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</si>
  <si>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</si>
  <si>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</si>
  <si>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</si>
  <si>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</si>
  <si>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</si>
  <si>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</si>
  <si>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</si>
  <si>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</si>
  <si>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</si>
  <si>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</si>
  <si>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</si>
  <si>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</si>
  <si>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</si>
  <si>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</si>
  <si>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</si>
  <si>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</si>
  <si>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</si>
  <si>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</si>
  <si>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</si>
  <si>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</si>
  <si>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</si>
  <si>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</si>
  <si>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</si>
  <si>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</si>
  <si>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</si>
  <si>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</si>
  <si>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</si>
  <si>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</si>
  <si>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</si>
  <si>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</si>
  <si>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</si>
  <si>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</si>
  <si>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</si>
  <si>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</si>
  <si>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</si>
  <si>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</si>
  <si>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</si>
  <si>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</si>
  <si>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</si>
  <si>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</si>
  <si>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</si>
  <si>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</si>
  <si>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</si>
  <si>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</si>
  <si>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</si>
  <si>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</si>
  <si>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</si>
  <si>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</si>
  <si>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</si>
  <si>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</si>
  <si>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</si>
  <si>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</si>
  <si>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</si>
  <si>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</si>
  <si>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</si>
  <si>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</si>
  <si>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</si>
  <si>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</si>
  <si>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</si>
  <si>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</si>
  <si>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</si>
  <si>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</si>
  <si>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</si>
  <si>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</si>
  <si>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</si>
  <si>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</si>
  <si>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</si>
  <si>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</si>
  <si>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</si>
  <si>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</si>
  <si>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</si>
  <si>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</si>
  <si>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</si>
  <si>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</si>
  <si>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</si>
  <si>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</si>
  <si>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</si>
  <si>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</si>
  <si>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</si>
  <si>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</si>
  <si>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</si>
  <si>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</si>
  <si>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</si>
  <si>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</si>
  <si>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</si>
  <si>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</si>
  <si>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</si>
  <si>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</si>
  <si>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</si>
  <si>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</si>
  <si>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</si>
  <si>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</si>
  <si>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</si>
  <si>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</si>
  <si>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</si>
  <si>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</si>
  <si>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</si>
  <si>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</si>
  <si>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</si>
  <si>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</si>
  <si>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</si>
  <si>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</si>
  <si>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</si>
  <si>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</si>
  <si>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</si>
  <si>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</si>
  <si>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</si>
  <si>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</si>
  <si>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</si>
  <si>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</si>
  <si>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</si>
  <si>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</si>
  <si>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</si>
  <si>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</si>
  <si>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</si>
  <si>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</si>
  <si>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</si>
  <si>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</si>
  <si>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</si>
  <si>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</si>
  <si>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</si>
  <si>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</si>
  <si>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</si>
  <si>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</si>
  <si>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</si>
  <si>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</si>
  <si>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</si>
  <si>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</si>
  <si>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</si>
  <si>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</si>
  <si>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</si>
  <si>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</si>
  <si>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</si>
  <si>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</si>
  <si>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</si>
  <si>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</si>
  <si>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</si>
  <si>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</si>
  <si>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</si>
  <si>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</si>
  <si>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</si>
  <si>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</si>
  <si>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</si>
  <si>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</si>
  <si>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</si>
  <si>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</si>
  <si>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</si>
  <si>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</si>
  <si>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</si>
  <si>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</si>
  <si>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</si>
  <si>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</si>
  <si>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</si>
  <si>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</si>
  <si>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</si>
  <si>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</si>
  <si>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</si>
  <si>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</si>
  <si>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</si>
  <si>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</si>
  <si>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</si>
  <si>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</si>
  <si>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</si>
  <si>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</si>
  <si>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</si>
  <si>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</si>
  <si>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</si>
  <si>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</si>
  <si>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</si>
  <si>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</si>
  <si>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</si>
  <si>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</si>
  <si>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</si>
  <si>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</si>
  <si>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</si>
  <si>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</si>
  <si>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</si>
  <si>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</si>
  <si>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</si>
  <si>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</si>
  <si>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</si>
  <si>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</si>
  <si>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</si>
  <si>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</si>
  <si>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</si>
  <si>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</si>
  <si>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</si>
  <si>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</si>
  <si>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</si>
  <si>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</si>
  <si>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</si>
  <si>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</si>
  <si>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</si>
  <si>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</si>
  <si>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</si>
  <si>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</si>
  <si>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</si>
  <si>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</si>
  <si>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</si>
  <si>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</si>
  <si>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</si>
  <si>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</si>
  <si>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</si>
  <si>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</si>
  <si>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</si>
  <si>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</si>
  <si>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</si>
  <si>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</si>
  <si>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</si>
  <si>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</si>
  <si>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</si>
  <si>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</si>
  <si>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</si>
  <si>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</si>
  <si>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</si>
  <si>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</si>
  <si>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</si>
  <si>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</si>
  <si>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</si>
  <si>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</si>
  <si>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</si>
  <si>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</si>
  <si>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</si>
  <si>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</si>
  <si>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</si>
  <si>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</si>
  <si>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</si>
  <si>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</si>
  <si>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</si>
  <si>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</si>
  <si>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</si>
  <si>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</si>
  <si>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</si>
  <si>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</si>
  <si>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</si>
  <si>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</si>
  <si>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</si>
  <si>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</si>
  <si>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</si>
  <si>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</si>
  <si>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</si>
  <si>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</si>
  <si>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</si>
  <si>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</si>
  <si>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</si>
  <si>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</si>
  <si>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</si>
  <si>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</si>
  <si>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</si>
  <si>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</si>
  <si>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</si>
  <si>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</si>
  <si>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</si>
  <si>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</si>
  <si>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</si>
  <si>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</si>
  <si>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</si>
  <si>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</si>
  <si>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</si>
  <si>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</si>
  <si>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</si>
  <si>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</si>
  <si>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</si>
  <si>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</si>
  <si>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</si>
  <si>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</si>
  <si>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</si>
  <si>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</si>
  <si>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</si>
  <si>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</si>
  <si>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</si>
  <si>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</si>
  <si>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</si>
  <si>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</si>
  <si>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</si>
  <si>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</si>
  <si>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</si>
  <si>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</si>
  <si>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</si>
  <si>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</si>
  <si>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</si>
  <si>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</si>
  <si>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</si>
  <si>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</si>
  <si>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</si>
  <si>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</si>
  <si>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</si>
  <si>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</si>
  <si>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</si>
  <si>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</si>
  <si>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</si>
  <si>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</si>
  <si>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</si>
  <si>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</si>
  <si>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</si>
  <si>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</si>
  <si>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</si>
  <si>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</si>
  <si>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</si>
  <si>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</si>
  <si>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</si>
  <si>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</si>
  <si>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</si>
  <si>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</si>
  <si>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</si>
  <si>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</si>
  <si>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</si>
  <si>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</si>
  <si>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</si>
  <si>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</si>
  <si>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</si>
  <si>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</si>
  <si>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</si>
  <si>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</si>
  <si>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</si>
  <si>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</si>
  <si>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</si>
  <si>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</si>
  <si>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</si>
  <si>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</si>
  <si>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</si>
  <si>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</si>
  <si>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</si>
  <si>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</si>
  <si>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</si>
  <si>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</si>
  <si>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</si>
  <si>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</si>
  <si>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</si>
  <si>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</si>
  <si>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</si>
  <si>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</si>
  <si>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</si>
  <si>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</si>
  <si>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</si>
  <si>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</si>
  <si>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</si>
  <si>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</si>
  <si>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</si>
  <si>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</si>
  <si>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</si>
  <si>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</si>
  <si>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</si>
  <si>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</si>
  <si>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</si>
  <si>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</si>
  <si>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</si>
  <si>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</si>
  <si>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</si>
  <si>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</si>
  <si>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</si>
  <si>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</si>
  <si>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</si>
  <si>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</si>
  <si>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</si>
  <si>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</si>
  <si>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</si>
  <si>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</si>
  <si>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</si>
  <si>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</si>
  <si>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</si>
  <si>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</si>
  <si>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</si>
  <si>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</si>
  <si>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</si>
  <si>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</si>
  <si>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</si>
  <si>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</si>
  <si>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</si>
  <si>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</si>
  <si>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</si>
  <si>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</si>
  <si>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</si>
  <si>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</si>
  <si>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</si>
  <si>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</si>
  <si>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</si>
  <si>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</si>
  <si>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</si>
  <si>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</si>
  <si>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</si>
  <si>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</si>
  <si>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</si>
  <si>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</si>
  <si>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</si>
  <si>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</si>
  <si>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</si>
  <si>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</si>
  <si>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</si>
  <si>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</si>
  <si>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</si>
  <si>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</si>
  <si>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</si>
  <si>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</si>
  <si>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</si>
  <si>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</si>
  <si>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</si>
  <si>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</si>
  <si>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</si>
  <si>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</si>
  <si>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</si>
  <si>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</si>
  <si>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</si>
  <si>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</si>
  <si>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</si>
  <si>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</si>
  <si>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</si>
  <si>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</si>
  <si>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</si>
  <si>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</si>
  <si>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</si>
  <si>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</si>
  <si>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</si>
  <si>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</si>
  <si>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</si>
  <si>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</si>
  <si>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</si>
  <si>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</si>
  <si>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</si>
  <si>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</si>
  <si>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</si>
  <si>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</si>
  <si>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</si>
  <si>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</si>
  <si>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</si>
  <si>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</si>
  <si>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</si>
  <si>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</si>
  <si>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</si>
  <si>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</si>
  <si>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</si>
  <si>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</si>
  <si>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</si>
  <si>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</si>
  <si>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</si>
  <si>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</si>
  <si>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</si>
  <si>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</si>
  <si>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</si>
  <si>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</si>
  <si>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</si>
  <si>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</si>
  <si>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</si>
  <si>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</si>
  <si>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</si>
  <si>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</si>
  <si>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</si>
  <si>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</si>
  <si>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</si>
  <si>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</si>
  <si>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</si>
  <si>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</si>
  <si>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</si>
  <si>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</si>
  <si>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</si>
  <si>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</si>
  <si>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</si>
  <si>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</si>
  <si>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</si>
  <si>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</si>
  <si>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</si>
  <si>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</si>
  <si>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</si>
  <si>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</si>
  <si>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</si>
  <si>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</si>
  <si>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</si>
  <si>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</si>
  <si>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</si>
  <si>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</si>
  <si>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</si>
  <si>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</si>
  <si>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</si>
  <si>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</si>
  <si>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</si>
  <si>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</si>
  <si>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</si>
  <si>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</si>
  <si>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</si>
  <si>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</si>
  <si>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</si>
  <si>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</si>
  <si>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</si>
  <si>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</si>
  <si>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</si>
  <si>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</si>
  <si>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</si>
  <si>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</si>
  <si>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</si>
  <si>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</si>
  <si>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</si>
  <si>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</si>
  <si>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</si>
  <si>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</si>
  <si>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</si>
  <si>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</si>
  <si>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</si>
  <si>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</si>
  <si>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</si>
  <si>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</si>
  <si>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</si>
  <si>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</si>
  <si>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</si>
  <si>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</si>
  <si>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</si>
  <si>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</si>
  <si>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</si>
  <si>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</si>
  <si>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</si>
  <si>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</si>
  <si>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</si>
  <si>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</si>
  <si>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</si>
  <si>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</si>
  <si>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</si>
  <si>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</si>
  <si>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</si>
  <si>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</si>
  <si>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</si>
  <si>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</si>
  <si>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</si>
  <si>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</si>
  <si>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</si>
  <si>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</si>
  <si>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</si>
  <si>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</si>
  <si>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</si>
  <si>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</si>
  <si>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</si>
  <si>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</si>
  <si>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</si>
  <si>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</si>
  <si>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</si>
  <si>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</si>
  <si>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</si>
  <si>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</si>
  <si>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</si>
  <si>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</si>
  <si>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</si>
  <si>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</si>
  <si>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</si>
  <si>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</si>
  <si>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</si>
  <si>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</si>
  <si>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</si>
  <si>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</si>
  <si>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</si>
  <si>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</si>
  <si>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</si>
  <si>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</si>
  <si>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</si>
  <si>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</si>
  <si>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</si>
  <si>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</si>
  <si>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</si>
  <si>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</si>
  <si>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</si>
  <si>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</si>
  <si>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</si>
  <si>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</si>
  <si>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</si>
  <si>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</si>
  <si>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</si>
  <si>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</si>
  <si>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</si>
  <si>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</si>
  <si>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</si>
  <si>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</si>
  <si>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</si>
  <si>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</si>
  <si>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</si>
  <si>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</si>
  <si>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</si>
  <si>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</si>
  <si>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</si>
  <si>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</si>
  <si>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</si>
  <si>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</si>
  <si>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</si>
  <si>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</si>
  <si>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</si>
  <si>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</si>
  <si>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</si>
  <si>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</si>
  <si>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</si>
  <si>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</si>
  <si>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</si>
  <si>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</si>
  <si>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</si>
  <si>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</si>
  <si>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</si>
  <si>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</si>
  <si>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</si>
  <si>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</si>
  <si>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</si>
  <si>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</si>
  <si>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</si>
  <si>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</si>
  <si>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</si>
  <si>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</si>
  <si>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</si>
  <si>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</si>
  <si>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</si>
  <si>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</si>
  <si>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</si>
  <si>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</si>
  <si>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</si>
  <si>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</si>
  <si>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</si>
  <si>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</si>
  <si>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</si>
  <si>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</si>
  <si>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</si>
  <si>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</si>
  <si>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</si>
  <si>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</si>
  <si>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</si>
  <si>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</si>
  <si>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</si>
  <si>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</si>
  <si>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</si>
  <si>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</si>
  <si>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</si>
  <si>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</si>
  <si>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</si>
  <si>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</si>
  <si>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</si>
  <si>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</si>
  <si>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</si>
  <si>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</si>
  <si>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</si>
  <si>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</si>
  <si>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</si>
  <si>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</si>
  <si>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</si>
  <si>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</si>
  <si>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</si>
  <si>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</si>
  <si>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</si>
  <si>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</si>
  <si>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</si>
  <si>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</si>
  <si>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</si>
  <si>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</si>
  <si>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</si>
  <si>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</si>
  <si>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</si>
  <si>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</si>
  <si>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</si>
  <si>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</si>
  <si>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</si>
  <si>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</si>
  <si>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</si>
  <si>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</si>
  <si>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</si>
  <si>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</si>
  <si>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</si>
  <si>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</si>
  <si>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</si>
  <si>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</si>
  <si>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</si>
  <si>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</si>
  <si>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</si>
  <si>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</si>
  <si>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</si>
  <si>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</si>
  <si>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</si>
  <si>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</si>
  <si>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</si>
  <si>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</si>
  <si>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</si>
  <si>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</si>
  <si>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</si>
  <si>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</si>
  <si>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</si>
  <si>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</si>
  <si>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</si>
  <si>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</si>
  <si>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</si>
  <si>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</si>
  <si>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</si>
  <si>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</si>
  <si>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</si>
  <si>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</si>
  <si>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</si>
  <si>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</si>
  <si>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</si>
  <si>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</si>
  <si>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</si>
  <si>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</si>
  <si>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</si>
  <si>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</si>
  <si>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</si>
  <si>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</si>
  <si>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</si>
  <si>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</si>
  <si>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</si>
  <si>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</si>
  <si>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</si>
  <si>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</si>
  <si>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</si>
  <si>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</si>
  <si>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</si>
  <si>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</si>
  <si>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</si>
  <si>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</si>
  <si>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</si>
  <si>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</si>
  <si>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</si>
  <si>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</si>
  <si>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</si>
  <si>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</si>
  <si>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</si>
  <si>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</si>
  <si>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</si>
  <si>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</si>
  <si>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</si>
  <si>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</si>
  <si>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</si>
  <si>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</si>
  <si>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</si>
  <si>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</si>
  <si>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</si>
  <si>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</si>
  <si>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</si>
  <si>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</si>
  <si>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</si>
  <si>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</si>
  <si>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</si>
  <si>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</si>
  <si>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</si>
  <si>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</si>
  <si>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</si>
  <si>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</si>
  <si>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</si>
  <si>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</si>
  <si>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</si>
  <si>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</si>
  <si>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</si>
  <si>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</si>
  <si>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</si>
  <si>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</si>
  <si>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</si>
  <si>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</si>
  <si>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</si>
  <si>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</si>
  <si>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</si>
  <si>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</si>
  <si>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</si>
  <si>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</si>
  <si>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</si>
  <si>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</si>
  <si>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</si>
  <si>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</si>
  <si>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</si>
  <si>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</si>
  <si>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</si>
  <si>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</si>
  <si>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</si>
  <si>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</si>
  <si>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</si>
  <si>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</si>
  <si>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</si>
  <si>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</si>
  <si>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</si>
  <si>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</si>
  <si>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</si>
  <si>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</si>
  <si>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</si>
  <si>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</si>
  <si>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</si>
  <si>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</si>
  <si>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</si>
  <si>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</si>
  <si>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</si>
  <si>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</si>
  <si>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</si>
  <si>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</si>
  <si>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</si>
  <si>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</si>
  <si>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</si>
  <si>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</si>
  <si>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</si>
  <si>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</si>
  <si>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</si>
  <si>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</si>
  <si>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</si>
  <si>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</si>
  <si>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</si>
  <si>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</si>
  <si>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</si>
  <si>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</si>
  <si>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</si>
  <si>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</si>
  <si>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</si>
  <si>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</si>
  <si>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</si>
  <si>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</si>
  <si>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</si>
  <si>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</si>
  <si>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</si>
  <si>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</si>
  <si>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</si>
  <si>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</si>
  <si>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</si>
  <si>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</si>
  <si>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</si>
  <si>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</si>
  <si>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</si>
  <si>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</si>
  <si>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</si>
  <si>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</si>
  <si>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</si>
  <si>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</si>
  <si>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</si>
  <si>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</si>
  <si>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</si>
  <si>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</si>
  <si>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</si>
  <si>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</si>
  <si>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</si>
  <si>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</si>
  <si>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</si>
  <si>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</si>
  <si>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</si>
  <si>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</si>
  <si>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</si>
  <si>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</si>
  <si>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</si>
  <si>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</si>
  <si>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</si>
  <si>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</si>
  <si>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</si>
  <si>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</si>
  <si>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</si>
  <si>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</si>
  <si>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</si>
  <si>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</si>
  <si>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</si>
  <si>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</si>
  <si>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</si>
  <si>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</si>
  <si>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</si>
  <si>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</si>
  <si>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</si>
  <si>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</si>
  <si>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</si>
  <si>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</si>
  <si>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</si>
  <si>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</si>
  <si>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</si>
  <si>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</si>
  <si>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</si>
  <si>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</si>
  <si>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</si>
  <si>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</si>
  <si>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</si>
  <si>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</si>
  <si>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</si>
  <si>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</si>
  <si>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</si>
  <si>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</si>
  <si>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</si>
  <si>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</si>
  <si>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</si>
  <si>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</si>
  <si>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</si>
  <si>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</si>
  <si>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</si>
  <si>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</si>
  <si>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</si>
  <si>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</si>
  <si>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</si>
  <si>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</si>
  <si>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</si>
  <si>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</si>
  <si>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</si>
  <si>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</si>
  <si>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</si>
  <si>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</si>
  <si>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</si>
  <si>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</si>
  <si>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</si>
  <si>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</si>
  <si>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</si>
  <si>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</si>
  <si>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</si>
  <si>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</si>
  <si>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</si>
  <si>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</si>
  <si>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</si>
  <si>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</si>
  <si>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</si>
  <si>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</si>
  <si>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</si>
  <si>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</si>
  <si>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</si>
  <si>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</si>
  <si>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</si>
  <si>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</si>
  <si>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</si>
  <si>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</si>
  <si>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</si>
  <si>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</si>
  <si>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</si>
  <si>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</si>
  <si>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</si>
  <si>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</si>
  <si>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</si>
  <si>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</si>
  <si>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</si>
  <si>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</si>
  <si>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</si>
  <si>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</si>
  <si>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</si>
  <si>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</si>
  <si>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</si>
  <si>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</si>
  <si>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</si>
  <si>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</si>
  <si>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</si>
  <si>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</si>
  <si>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</si>
  <si>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</si>
  <si>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</si>
  <si>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</si>
  <si>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</si>
  <si>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</si>
  <si>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</si>
  <si>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</si>
  <si>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</si>
  <si>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</si>
  <si>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</si>
  <si>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</si>
  <si>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</si>
  <si>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</si>
  <si>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</si>
  <si>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</si>
  <si>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</si>
  <si>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</si>
  <si>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</si>
  <si>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</si>
  <si>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</si>
  <si>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</si>
  <si>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</si>
  <si>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</si>
  <si>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</si>
  <si>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</si>
  <si>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</si>
  <si>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</si>
  <si>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</si>
  <si>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</si>
  <si>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</si>
  <si>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</si>
  <si>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</si>
  <si>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</si>
  <si>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</si>
  <si>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</si>
  <si>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</si>
  <si>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</si>
  <si>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</si>
  <si>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</si>
  <si>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</si>
  <si>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</si>
  <si>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</si>
  <si>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</si>
  <si>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</si>
  <si>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</si>
  <si>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</si>
  <si>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</si>
  <si>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</si>
  <si>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</si>
  <si>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</si>
  <si>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</si>
  <si>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</si>
  <si>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</si>
  <si>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</si>
  <si>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</si>
  <si>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</si>
  <si>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</si>
  <si>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</si>
  <si>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</si>
  <si>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</si>
  <si>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</si>
  <si>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</si>
  <si>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</si>
  <si>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</si>
  <si>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</si>
  <si>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</si>
  <si>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</si>
  <si>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</si>
  <si>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</si>
  <si>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</si>
  <si>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</si>
  <si>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</si>
  <si>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</si>
  <si>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</si>
  <si>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</si>
  <si>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</si>
  <si>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</si>
  <si>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</si>
  <si>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</si>
  <si>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</si>
  <si>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</si>
  <si>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</si>
  <si>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</si>
  <si>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</si>
  <si>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</si>
  <si>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</si>
  <si>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</si>
  <si>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</si>
  <si>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</si>
  <si>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</si>
  <si>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</si>
  <si>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</si>
  <si>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</si>
  <si>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</si>
  <si>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</si>
  <si>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</si>
  <si>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</si>
  <si>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</si>
  <si>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</si>
  <si>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</si>
  <si>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</si>
  <si>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</si>
  <si>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</si>
  <si>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</si>
  <si>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</si>
  <si>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</si>
  <si>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</si>
  <si>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</si>
  <si>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</si>
  <si>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</si>
  <si>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</si>
  <si>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</si>
  <si>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</si>
  <si>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</si>
  <si>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</si>
  <si>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</si>
  <si>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</si>
  <si>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</si>
  <si>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</si>
  <si>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</si>
  <si>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</si>
  <si>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</si>
  <si>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</si>
  <si>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</si>
  <si>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</si>
  <si>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</si>
  <si>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</si>
  <si>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</si>
  <si>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</si>
  <si>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</si>
  <si>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</si>
  <si>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</si>
  <si>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</si>
  <si>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</si>
  <si>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</si>
  <si>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</si>
  <si>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</si>
  <si>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</si>
  <si>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</si>
  <si>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</si>
  <si>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</si>
  <si>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</si>
  <si>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</si>
  <si>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</si>
  <si>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</si>
  <si>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</si>
  <si>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</si>
  <si>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</si>
  <si>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</si>
  <si>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</si>
  <si>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</si>
  <si>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</si>
  <si>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</si>
  <si>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</si>
  <si>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</si>
  <si>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</si>
  <si>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</si>
  <si>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</si>
  <si>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</si>
  <si>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</si>
  <si>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</si>
  <si>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</si>
  <si>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</si>
  <si>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</si>
  <si>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</si>
  <si>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</si>
  <si>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</si>
  <si>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</si>
  <si>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</si>
  <si>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</si>
  <si>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</si>
  <si>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</si>
  <si>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</si>
  <si>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</si>
  <si>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</si>
  <si>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</si>
  <si>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</si>
  <si>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</si>
  <si>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</si>
  <si>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</si>
  <si>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</si>
  <si>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</si>
  <si>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</si>
  <si>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</si>
  <si>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</si>
  <si>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</si>
  <si>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</si>
  <si>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</si>
  <si>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</si>
  <si>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</si>
  <si>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</si>
  <si>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</si>
  <si>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</si>
  <si>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</si>
  <si>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</si>
  <si>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</si>
  <si>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</si>
  <si>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</si>
  <si>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</si>
  <si>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</si>
  <si>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</si>
  <si>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</si>
  <si>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</si>
  <si>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</si>
  <si>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</si>
  <si>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</si>
  <si>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</si>
  <si>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</si>
  <si>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</si>
  <si>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</si>
  <si>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</si>
  <si>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</si>
  <si>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</si>
  <si>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</si>
  <si>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</si>
  <si>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</si>
  <si>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</si>
  <si>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</si>
  <si>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</si>
  <si>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</si>
  <si>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</si>
  <si>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</si>
  <si>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</si>
  <si>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</si>
  <si>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</si>
  <si>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</si>
  <si>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</si>
  <si>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</si>
  <si>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</si>
  <si>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</si>
  <si>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</si>
  <si>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</si>
  <si>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</si>
  <si>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</si>
  <si>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</si>
  <si>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</si>
  <si>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</si>
  <si>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</si>
  <si>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</si>
  <si>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</si>
  <si>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</si>
  <si>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</si>
  <si>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</si>
  <si>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</si>
  <si>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</si>
  <si>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</si>
  <si>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</si>
  <si>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</si>
  <si>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</si>
  <si>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</si>
  <si>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</si>
  <si>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</si>
  <si>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</si>
  <si>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</si>
  <si>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</si>
  <si>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</si>
  <si>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</si>
  <si>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</si>
  <si>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</si>
  <si>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</si>
  <si>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</si>
  <si>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</si>
  <si>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</si>
  <si>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</si>
  <si>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</si>
  <si>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</si>
  <si>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</si>
  <si>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</si>
  <si>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</si>
  <si>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</si>
  <si>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</si>
  <si>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</si>
  <si>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</si>
  <si>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</si>
  <si>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</si>
  <si>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</si>
  <si>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</si>
  <si>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</si>
  <si>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</si>
  <si>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</si>
  <si>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</si>
  <si>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</si>
  <si>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</si>
  <si>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</si>
  <si>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</si>
  <si>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</si>
  <si>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</si>
  <si>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</si>
  <si>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</si>
  <si>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</si>
  <si>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</si>
  <si>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</si>
  <si>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</si>
  <si>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</si>
  <si>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</si>
  <si>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</si>
  <si>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</si>
  <si>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</si>
  <si>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</si>
  <si>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</si>
  <si>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</si>
  <si>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</si>
  <si>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</si>
  <si>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</si>
  <si>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</si>
  <si>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</si>
  <si>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</si>
  <si>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</si>
  <si>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</si>
  <si>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</si>
  <si>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</si>
  <si>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</si>
  <si>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</si>
  <si>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</si>
  <si>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</si>
  <si>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</si>
  <si>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</si>
  <si>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</si>
  <si>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</si>
  <si>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</si>
  <si>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</si>
  <si>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</si>
  <si>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</si>
  <si>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</si>
  <si>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</si>
  <si>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</si>
  <si>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</si>
  <si>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</si>
  <si>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</si>
  <si>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</si>
  <si>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</si>
  <si>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</si>
  <si>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</si>
  <si>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</si>
  <si>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</si>
  <si>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</si>
  <si>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</si>
  <si>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</si>
  <si>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</si>
  <si>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</si>
  <si>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</si>
  <si>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</si>
  <si>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</si>
  <si>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</si>
  <si>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</si>
  <si>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</si>
  <si>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</si>
  <si>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</si>
  <si>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</si>
  <si>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</si>
  <si>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</si>
  <si>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</si>
  <si>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</si>
  <si>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</si>
  <si>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</si>
  <si>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</si>
  <si>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</si>
  <si>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</si>
  <si>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</si>
  <si>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</si>
  <si>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</si>
  <si>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</si>
  <si>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</si>
  <si>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</si>
  <si>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</si>
  <si>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</si>
  <si>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</si>
  <si>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</si>
  <si>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</si>
  <si>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</si>
  <si>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</si>
  <si>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</si>
  <si>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</si>
  <si>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</si>
  <si>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</si>
  <si>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</si>
  <si>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</si>
  <si>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</si>
  <si>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</si>
  <si>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</si>
  <si>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</si>
  <si>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</si>
  <si>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</si>
  <si>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</si>
  <si>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</si>
  <si>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</si>
  <si>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</si>
  <si>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</si>
  <si>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</si>
  <si>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</si>
  <si>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</si>
  <si>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</si>
  <si>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</si>
  <si>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</si>
  <si>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</si>
  <si>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</si>
  <si>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</si>
  <si>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</si>
  <si>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</si>
  <si>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</si>
  <si>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</si>
  <si>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</si>
  <si>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</si>
  <si>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</si>
  <si>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</si>
  <si>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</si>
  <si>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</si>
  <si>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</si>
  <si>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</si>
  <si>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</si>
  <si>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</si>
  <si>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</si>
  <si>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</si>
  <si>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</si>
  <si>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</si>
  <si>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</si>
  <si>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</si>
  <si>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</si>
  <si>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</si>
  <si>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</si>
  <si>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</si>
  <si>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</si>
  <si>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</si>
  <si>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</si>
  <si>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</si>
  <si>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</si>
  <si>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</si>
  <si>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</si>
  <si>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</si>
  <si>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</si>
  <si>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</si>
  <si>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</si>
  <si>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</si>
  <si>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</si>
  <si>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</si>
  <si>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</si>
  <si>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</si>
  <si>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</si>
  <si>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</si>
  <si>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</si>
  <si>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</si>
  <si>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</si>
  <si>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</si>
  <si>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</si>
  <si>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</si>
  <si>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</si>
  <si>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</si>
  <si>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</si>
  <si>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</si>
  <si>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</si>
  <si>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</si>
  <si>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</si>
  <si>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</si>
  <si>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</si>
  <si>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</si>
  <si>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</si>
  <si>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</si>
  <si>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</si>
  <si>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</si>
  <si>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</si>
  <si>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</si>
  <si>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</si>
  <si>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</si>
  <si>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</si>
  <si>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</si>
  <si>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</si>
  <si>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</si>
  <si>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</si>
  <si>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</si>
  <si>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</si>
  <si>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</si>
  <si>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</si>
  <si>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</si>
  <si>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</si>
  <si>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</si>
  <si>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</si>
  <si>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</si>
  <si>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</si>
  <si>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</si>
  <si>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</si>
  <si>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</si>
  <si>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</si>
  <si>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</si>
  <si>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</si>
  <si>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</si>
  <si>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</si>
  <si>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</si>
  <si>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</si>
  <si>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</si>
  <si>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</si>
  <si>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</si>
  <si>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</si>
  <si>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</si>
  <si>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</si>
  <si>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</si>
  <si>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</si>
  <si>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</si>
  <si>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</si>
  <si>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</si>
  <si>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</si>
  <si>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</si>
  <si>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</si>
  <si>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</si>
  <si>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</si>
  <si>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</si>
  <si>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</si>
  <si>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</si>
  <si>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</si>
  <si>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</si>
  <si>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</si>
  <si>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</si>
  <si>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</si>
  <si>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</si>
  <si>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</si>
  <si>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</si>
  <si>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</si>
  <si>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</si>
  <si>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</si>
  <si>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</si>
  <si>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</si>
  <si>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</si>
  <si>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</si>
  <si>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</si>
  <si>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</si>
  <si>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</si>
  <si>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</si>
  <si>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</si>
  <si>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</si>
  <si>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</si>
  <si>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</si>
  <si>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</si>
  <si>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</si>
  <si>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</si>
  <si>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</si>
  <si>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</si>
  <si>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</si>
  <si>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</si>
  <si>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</si>
  <si>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</si>
  <si>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</si>
  <si>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</si>
  <si>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</si>
  <si>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</si>
  <si>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</si>
  <si>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</si>
  <si>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</si>
  <si>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</si>
  <si>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</si>
  <si>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</si>
  <si>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</si>
  <si>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</si>
  <si>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</si>
  <si>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</si>
  <si>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</si>
  <si>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</si>
  <si>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</si>
  <si>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</si>
  <si>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</si>
  <si>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</si>
  <si>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</si>
  <si>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</si>
  <si>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</si>
  <si>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</si>
  <si>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</si>
  <si>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</si>
  <si>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</si>
  <si>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</si>
  <si>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</si>
  <si>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</si>
  <si>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</si>
  <si>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</si>
  <si>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</si>
  <si>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</si>
  <si>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</si>
  <si>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</si>
  <si>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</si>
  <si>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</si>
  <si>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</si>
  <si>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</si>
  <si>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</si>
  <si>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</si>
  <si>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</si>
  <si>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</si>
  <si>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</si>
  <si>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</si>
  <si>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</si>
  <si>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</si>
  <si>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</si>
  <si>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</si>
  <si>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</si>
  <si>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</si>
  <si>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</si>
  <si>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</si>
  <si>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</si>
  <si>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</si>
  <si>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</si>
  <si>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</si>
  <si>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</si>
  <si>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</si>
  <si>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</si>
  <si>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</si>
  <si>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</si>
  <si>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</si>
  <si>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</si>
  <si>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</si>
  <si>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</si>
  <si>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</si>
  <si>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</si>
  <si>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</si>
  <si>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</si>
  <si>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</si>
  <si>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</si>
  <si>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</si>
  <si>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</si>
  <si>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</si>
  <si>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</si>
  <si>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</si>
  <si>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</si>
  <si>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</si>
  <si>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</si>
  <si>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</si>
  <si>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</si>
  <si>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</si>
  <si>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</si>
  <si>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</si>
  <si>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</si>
  <si>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</si>
  <si>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</si>
  <si>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</si>
  <si>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</si>
  <si>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</si>
  <si>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</si>
  <si>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</si>
  <si>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</si>
  <si>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</si>
  <si>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</si>
  <si>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</si>
  <si>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</si>
  <si>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</si>
  <si>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</si>
  <si>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</si>
  <si>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</si>
  <si>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</si>
  <si>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</si>
  <si>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</si>
  <si>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</si>
  <si>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</si>
  <si>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</si>
  <si>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</si>
  <si>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</si>
  <si>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</si>
  <si>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</si>
  <si>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</si>
  <si>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</si>
  <si>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</si>
  <si>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</si>
  <si>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</si>
  <si>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</si>
  <si>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</si>
  <si>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</si>
  <si>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</si>
  <si>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</si>
  <si>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</si>
  <si>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</si>
  <si>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</si>
  <si>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</si>
  <si>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</si>
  <si>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</si>
  <si>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</si>
  <si>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</si>
  <si>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</si>
  <si>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</si>
  <si>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</si>
  <si>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</si>
  <si>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</si>
  <si>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</si>
  <si>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</si>
  <si>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</si>
  <si>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</si>
  <si>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</si>
  <si>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</si>
  <si>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</si>
  <si>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</si>
  <si>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</si>
  <si>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</si>
  <si>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</si>
  <si>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</si>
  <si>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</si>
  <si>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</si>
  <si>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</si>
  <si>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</si>
  <si>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</si>
  <si>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</si>
  <si>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</si>
  <si>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</si>
  <si>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</si>
  <si>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</si>
  <si>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</si>
  <si>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</si>
  <si>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</si>
  <si>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</si>
  <si>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</si>
  <si>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</si>
  <si>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</si>
  <si>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</si>
  <si>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</si>
  <si>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</si>
  <si>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</si>
  <si>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</si>
  <si>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</si>
  <si>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</si>
  <si>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</si>
  <si>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</si>
  <si>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</si>
  <si>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</si>
  <si>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</si>
  <si>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</si>
  <si>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</si>
  <si>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</si>
  <si>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</si>
  <si>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</si>
  <si>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</si>
  <si>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</si>
  <si>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</si>
  <si>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</si>
  <si>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</si>
  <si>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</si>
  <si>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</si>
  <si>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</si>
  <si>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</si>
  <si>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</si>
  <si>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</si>
  <si>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</si>
  <si>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</si>
  <si>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</si>
  <si>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</si>
  <si>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</si>
  <si>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</si>
  <si>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</si>
  <si>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</si>
  <si>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</si>
  <si>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</si>
  <si>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</si>
  <si>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</si>
  <si>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</si>
  <si>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</si>
  <si>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</si>
  <si>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</si>
  <si>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</si>
  <si>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</si>
  <si>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</si>
  <si>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</si>
  <si>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</si>
  <si>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</si>
  <si>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</si>
  <si>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</si>
  <si>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</si>
  <si>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</si>
  <si>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</si>
  <si>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</si>
  <si>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</si>
  <si>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</si>
  <si>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</si>
  <si>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</si>
  <si>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</si>
  <si>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</si>
  <si>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</si>
  <si>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</si>
  <si>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</si>
  <si>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</si>
  <si>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</si>
  <si>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</si>
  <si>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</si>
  <si>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</si>
  <si>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</si>
  <si>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</si>
  <si>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</si>
  <si>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</si>
  <si>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</si>
  <si>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</si>
  <si>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</si>
  <si>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</si>
  <si>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</si>
  <si>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</si>
  <si>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</si>
  <si>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</si>
  <si>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</si>
  <si>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</si>
  <si>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</si>
  <si>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</si>
  <si>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</si>
  <si>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</si>
  <si>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</si>
  <si>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</si>
  <si>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</si>
  <si>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</si>
  <si>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</si>
  <si>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</si>
  <si>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</si>
  <si>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</si>
  <si>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</si>
  <si>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</si>
  <si>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</si>
  <si>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</si>
  <si>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</si>
  <si>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</si>
  <si>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</si>
  <si>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</si>
  <si>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</si>
  <si>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</si>
  <si>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</si>
  <si>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</si>
  <si>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</si>
  <si>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</si>
  <si>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</si>
  <si>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</si>
  <si>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</si>
  <si>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</si>
  <si>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</si>
  <si>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</si>
  <si>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</si>
  <si>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</si>
  <si>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</si>
  <si>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</si>
  <si>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</si>
  <si>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</si>
  <si>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</si>
  <si>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</si>
  <si>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</si>
  <si>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</si>
  <si>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</si>
  <si>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</si>
  <si>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</si>
  <si>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</si>
  <si>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</si>
  <si>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</si>
  <si>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</si>
  <si>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</si>
  <si>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</si>
  <si>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</si>
  <si>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</si>
  <si>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</si>
  <si>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</si>
  <si>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</si>
  <si>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</si>
  <si>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</si>
  <si>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</si>
  <si>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</si>
  <si>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</si>
  <si>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</si>
  <si>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</si>
  <si>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</si>
  <si>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</si>
  <si>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</si>
  <si>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</si>
  <si>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</si>
  <si>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</si>
  <si>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</si>
  <si>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</si>
  <si>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</si>
  <si>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</si>
  <si>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</si>
  <si>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</si>
  <si>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</si>
  <si>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</si>
  <si>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</si>
  <si>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</si>
  <si>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</si>
  <si>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</si>
  <si>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</si>
  <si>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</si>
  <si>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</si>
  <si>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</si>
  <si>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</si>
  <si>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</si>
  <si>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</si>
  <si>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</si>
  <si>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</si>
  <si>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</si>
  <si>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</si>
  <si>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</si>
  <si>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</si>
  <si>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</si>
  <si>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</si>
  <si>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</si>
  <si>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</si>
  <si>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</si>
  <si>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</si>
  <si>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</si>
  <si>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</si>
  <si>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</si>
  <si>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</si>
  <si>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</si>
  <si>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</si>
  <si>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</si>
  <si>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</si>
  <si>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</si>
  <si>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</si>
  <si>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</si>
  <si>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</si>
  <si>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</si>
  <si>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</si>
  <si>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</si>
  <si>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</si>
  <si>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</si>
  <si>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</si>
  <si>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</si>
  <si>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</si>
  <si>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</si>
  <si>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</si>
  <si>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</si>
  <si>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</si>
  <si>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</si>
  <si>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</si>
  <si>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</si>
  <si>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</si>
  <si>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</si>
  <si>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</si>
  <si>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</si>
  <si>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</si>
  <si>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</si>
  <si>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</si>
  <si>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</si>
  <si>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</si>
  <si>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</si>
  <si>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</si>
  <si>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</si>
  <si>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</si>
  <si>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</si>
  <si>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</si>
  <si>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</si>
  <si>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</si>
  <si>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</si>
  <si>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</si>
  <si>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</si>
  <si>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</si>
  <si>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</si>
  <si>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</si>
  <si>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</si>
  <si>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</si>
  <si>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</si>
  <si>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</si>
  <si>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</si>
  <si>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</si>
  <si>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</si>
  <si>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</si>
  <si>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</si>
  <si>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</si>
  <si>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</si>
  <si>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</si>
  <si>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</si>
  <si>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</si>
  <si>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</si>
  <si>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</si>
  <si>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</si>
  <si>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</si>
  <si>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</si>
  <si>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</si>
  <si>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</si>
  <si>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</si>
  <si>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</si>
  <si>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</si>
  <si>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</si>
  <si>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</si>
  <si>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</si>
  <si>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</si>
  <si>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</si>
  <si>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</si>
  <si>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</si>
  <si>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</si>
  <si>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</si>
  <si>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</si>
  <si>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</si>
  <si>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</si>
  <si>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</si>
  <si>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</si>
  <si>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</si>
  <si>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</si>
  <si>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</si>
  <si>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</si>
  <si>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</si>
  <si>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</si>
  <si>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</si>
  <si>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</si>
  <si>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</si>
  <si>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</si>
  <si>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</si>
  <si>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</si>
  <si>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</si>
  <si>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</si>
  <si>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</si>
  <si>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</si>
  <si>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</si>
  <si>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</si>
  <si>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</si>
  <si>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</si>
  <si>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</si>
  <si>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</si>
  <si>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</si>
  <si>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</si>
  <si>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</si>
  <si>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</si>
  <si>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</si>
  <si>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</si>
  <si>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</si>
  <si>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</si>
  <si>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</si>
  <si>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</si>
  <si>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</si>
  <si>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</si>
  <si>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</si>
  <si>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</si>
  <si>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</si>
  <si>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</si>
  <si>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</si>
  <si>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</si>
  <si>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</si>
  <si>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</si>
  <si>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</si>
  <si>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</si>
  <si>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</si>
  <si>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</si>
  <si>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</si>
  <si>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</si>
  <si>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</si>
  <si>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</si>
  <si>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</si>
  <si>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</si>
  <si>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</si>
  <si>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</si>
  <si>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</si>
  <si>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</si>
  <si>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</si>
  <si>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</si>
  <si>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</si>
  <si>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</si>
  <si>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</si>
  <si>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</si>
  <si>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</si>
  <si>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</si>
  <si>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</si>
  <si>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</si>
  <si>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</si>
  <si>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</si>
  <si>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</si>
  <si>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</si>
  <si>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</si>
  <si>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</si>
  <si>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</si>
  <si>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</si>
  <si>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</si>
  <si>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</si>
  <si>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</si>
  <si>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</si>
  <si>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</si>
  <si>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</si>
  <si>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</si>
  <si>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</si>
  <si>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</si>
  <si>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</si>
  <si>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</si>
  <si>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</si>
  <si>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</si>
  <si>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</si>
  <si>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</si>
  <si>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</si>
  <si>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</si>
  <si>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</si>
  <si>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</si>
  <si>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</si>
  <si>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</si>
  <si>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</si>
  <si>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</si>
  <si>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</si>
  <si>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</si>
  <si>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</si>
  <si>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</si>
  <si>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</si>
  <si>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</si>
  <si>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</si>
  <si>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</si>
  <si>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</si>
  <si>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</si>
  <si>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</si>
  <si>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</si>
  <si>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</si>
  <si>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</si>
  <si>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</si>
  <si>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</si>
  <si>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</si>
  <si>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</si>
  <si>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</si>
  <si>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</si>
  <si>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</si>
  <si>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</si>
  <si>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</si>
  <si>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</si>
  <si>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</si>
  <si>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</si>
  <si>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</si>
  <si>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</si>
  <si>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</si>
  <si>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</si>
  <si>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</si>
  <si>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</si>
  <si>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</si>
  <si>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</si>
  <si>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</si>
  <si>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</si>
  <si>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</si>
  <si>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</si>
  <si>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</si>
  <si>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</si>
  <si>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</si>
  <si>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</si>
  <si>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</si>
  <si>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</si>
  <si>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</si>
  <si>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</si>
  <si>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</si>
  <si>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</si>
  <si>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</si>
  <si>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</si>
  <si>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</si>
  <si>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</si>
  <si>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</si>
  <si>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</si>
  <si>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</si>
  <si>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</si>
  <si>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</si>
  <si>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</si>
  <si>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</si>
  <si>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</si>
  <si>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</si>
  <si>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</si>
  <si>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</si>
  <si>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</si>
  <si>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</si>
  <si>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</si>
  <si>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</si>
  <si>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</si>
  <si>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</si>
  <si>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</si>
  <si>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</si>
  <si>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</si>
  <si>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</si>
  <si>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</si>
  <si>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</si>
  <si>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</si>
  <si>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</si>
  <si>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</si>
  <si>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</si>
  <si>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</si>
  <si>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</si>
  <si>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</si>
  <si>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</si>
  <si>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</si>
  <si>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</si>
  <si>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</si>
  <si>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</si>
  <si>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</si>
  <si>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</si>
  <si>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</si>
  <si>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</si>
  <si>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</si>
  <si>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</si>
  <si>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</si>
  <si>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</si>
  <si>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</si>
  <si>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</si>
  <si>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</si>
  <si>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</si>
  <si>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</si>
  <si>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</si>
  <si>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</si>
  <si>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</si>
  <si>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</si>
  <si>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</si>
  <si>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</si>
  <si>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</si>
  <si>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</si>
  <si>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</si>
  <si>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</si>
  <si>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</si>
  <si>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</si>
  <si>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</si>
  <si>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</si>
  <si>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</si>
  <si>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</si>
  <si>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</si>
  <si>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</si>
  <si>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</si>
  <si>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</si>
  <si>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</si>
  <si>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</si>
  <si>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</si>
  <si>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</si>
  <si>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</si>
  <si>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</si>
  <si>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</si>
  <si>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</si>
  <si>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</si>
  <si>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</si>
  <si>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</si>
  <si>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</si>
  <si>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</si>
  <si>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</si>
  <si>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</si>
  <si>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</si>
  <si>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</si>
  <si>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</si>
  <si>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</si>
  <si>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</si>
  <si>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</si>
  <si>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</si>
  <si>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</si>
  <si>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</si>
  <si>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</si>
  <si>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</si>
  <si>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</si>
  <si>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</si>
  <si>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</si>
  <si>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</si>
  <si>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</si>
  <si>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</si>
  <si>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</si>
  <si>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</si>
  <si>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</si>
  <si>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</si>
  <si>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</si>
  <si>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</si>
  <si>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</si>
  <si>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</si>
  <si>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</si>
  <si>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</si>
  <si>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</si>
  <si>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</si>
  <si>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</si>
  <si>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</si>
  <si>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</si>
  <si>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</si>
  <si>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</si>
  <si>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</si>
  <si>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</si>
  <si>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</si>
  <si>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</si>
  <si>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</si>
  <si>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</si>
  <si>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</si>
  <si>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</si>
  <si>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</si>
  <si>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</si>
  <si>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</si>
  <si>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</si>
  <si>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</si>
  <si>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</si>
  <si>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</si>
  <si>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</si>
  <si>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</si>
  <si>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</si>
  <si>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</si>
  <si>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</si>
  <si>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</si>
  <si>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</si>
  <si>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</si>
  <si>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</si>
  <si>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</si>
  <si>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</si>
  <si>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</si>
  <si>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</si>
  <si>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</si>
  <si>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</si>
  <si>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</si>
  <si>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</si>
  <si>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</si>
  <si>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</si>
  <si>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</si>
  <si>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</si>
  <si>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</si>
  <si>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</si>
  <si>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</si>
  <si>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</si>
  <si>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</si>
  <si>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</si>
  <si>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</si>
  <si>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</si>
  <si>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</si>
  <si>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</si>
  <si>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</si>
  <si>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</si>
  <si>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</si>
  <si>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</si>
  <si>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</si>
  <si>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</si>
  <si>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</si>
  <si>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</si>
  <si>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</si>
  <si>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</si>
  <si>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</si>
  <si>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</si>
  <si>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</si>
  <si>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</si>
  <si>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</si>
  <si>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</si>
  <si>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</si>
  <si>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</si>
  <si>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</si>
  <si>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</si>
  <si>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</si>
  <si>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</si>
  <si>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</si>
  <si>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</si>
  <si>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</si>
  <si>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</si>
  <si>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</si>
  <si>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</si>
  <si>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</si>
  <si>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</si>
  <si>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</si>
  <si>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</si>
  <si>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</si>
  <si>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</si>
  <si>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</si>
  <si>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</si>
  <si>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</si>
  <si>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</si>
  <si>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</si>
  <si>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</si>
  <si>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</si>
  <si>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</si>
  <si>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</si>
  <si>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</si>
  <si>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</si>
  <si>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</si>
  <si>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</si>
  <si>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</si>
  <si>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</si>
  <si>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</si>
  <si>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</si>
  <si>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</si>
  <si>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</si>
  <si>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</si>
  <si>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</si>
  <si>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</si>
  <si>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</si>
  <si>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</si>
  <si>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</si>
  <si>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</si>
  <si>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</si>
  <si>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</si>
  <si>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</si>
  <si>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</si>
  <si>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</si>
  <si>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</si>
  <si>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</si>
  <si>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</si>
  <si>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</si>
  <si>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</si>
  <si>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</si>
  <si>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</si>
  <si>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</si>
  <si>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</si>
  <si>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</si>
  <si>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</si>
  <si>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</si>
  <si>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</si>
  <si>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</si>
  <si>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</si>
  <si>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</si>
  <si>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</si>
  <si>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</si>
  <si>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</si>
  <si>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</si>
  <si>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</si>
  <si>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</si>
  <si>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</si>
  <si>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</si>
  <si>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</si>
  <si>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</si>
  <si>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</si>
  <si>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</si>
  <si>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</si>
  <si>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</si>
  <si>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</si>
  <si>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</si>
  <si>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</si>
  <si>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</si>
  <si>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</si>
  <si>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</si>
  <si>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</si>
  <si>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</si>
  <si>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</si>
  <si>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</si>
  <si>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</si>
  <si>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</si>
  <si>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</si>
  <si>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</si>
  <si>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</si>
  <si>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</si>
  <si>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</si>
  <si>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</si>
  <si>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</si>
  <si>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</si>
  <si>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</si>
  <si>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</si>
  <si>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</si>
  <si>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</si>
  <si>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</si>
  <si>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</si>
  <si>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</si>
  <si>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</si>
  <si>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</si>
  <si>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</si>
  <si>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</si>
  <si>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</si>
  <si>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</si>
  <si>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</si>
  <si>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</si>
  <si>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</si>
  <si>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</si>
  <si>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</si>
  <si>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</si>
  <si>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</si>
  <si>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</si>
  <si>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</si>
  <si>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</si>
  <si>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</si>
  <si>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</si>
  <si>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</si>
  <si>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</si>
  <si>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</si>
  <si>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</si>
  <si>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</si>
  <si>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</si>
  <si>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</si>
  <si>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</si>
  <si>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</si>
  <si>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</si>
  <si>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</si>
  <si>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</si>
  <si>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</si>
  <si>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</si>
  <si>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</si>
  <si>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</si>
  <si>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</si>
  <si>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</si>
  <si>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</si>
  <si>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</si>
  <si>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</si>
  <si>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</si>
  <si>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</si>
  <si>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</si>
  <si>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</si>
  <si>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</si>
  <si>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</si>
  <si>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</si>
  <si>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</si>
  <si>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</si>
  <si>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</si>
  <si>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</si>
  <si>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</si>
  <si>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</si>
  <si>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</si>
  <si>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</si>
  <si>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</si>
  <si>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</si>
  <si>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</si>
  <si>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</si>
  <si>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</si>
  <si>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</si>
  <si>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</si>
  <si>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</si>
  <si>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</si>
  <si>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</si>
  <si>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</si>
  <si>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</si>
  <si>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</si>
  <si>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</si>
  <si>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</si>
  <si>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</si>
  <si>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</si>
  <si>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</si>
  <si>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</si>
  <si>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</si>
  <si>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</si>
  <si>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</si>
  <si>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</si>
  <si>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</si>
  <si>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</si>
  <si>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</si>
  <si>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</si>
  <si>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</si>
  <si>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</si>
  <si>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</si>
  <si>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</si>
  <si>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</si>
  <si>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</si>
  <si>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</si>
  <si>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</si>
  <si>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</si>
  <si>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</si>
  <si>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</si>
  <si>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</si>
  <si>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</si>
  <si>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</si>
  <si>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</si>
  <si>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</si>
  <si>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</si>
  <si>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</si>
  <si>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</si>
  <si>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</si>
  <si>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</si>
  <si>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</si>
  <si>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</si>
  <si>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</si>
  <si>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</si>
  <si>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</si>
  <si>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</si>
  <si>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</si>
  <si>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</si>
  <si>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</si>
  <si>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</si>
  <si>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</si>
  <si>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</si>
  <si>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</si>
  <si>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</si>
  <si>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</si>
  <si>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</si>
  <si>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</si>
  <si>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</si>
  <si>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</si>
  <si>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</si>
  <si>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</si>
  <si>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</si>
  <si>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</si>
  <si>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</si>
  <si>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</si>
  <si>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</si>
  <si>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</si>
  <si>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</si>
  <si>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</si>
  <si>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</si>
  <si>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</si>
  <si>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</si>
  <si>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</si>
  <si>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</si>
  <si>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</si>
  <si>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</si>
  <si>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</si>
  <si>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</si>
  <si>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</si>
  <si>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</si>
  <si>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</si>
  <si>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</si>
  <si>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</si>
  <si>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</si>
  <si>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</si>
  <si>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</si>
  <si>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</si>
  <si>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</si>
  <si>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</si>
  <si>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</si>
  <si>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</si>
  <si>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</si>
  <si>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</si>
  <si>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</si>
  <si>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</si>
  <si>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</si>
  <si>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</si>
  <si>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</si>
  <si>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</si>
  <si>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</si>
  <si>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</si>
  <si>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</si>
  <si>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</si>
  <si>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</si>
  <si>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</si>
  <si>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</si>
  <si>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</si>
  <si>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</si>
  <si>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</si>
  <si>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</si>
  <si>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</si>
  <si>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</si>
  <si>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</si>
  <si>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</si>
  <si>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</si>
  <si>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</si>
  <si>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</si>
  <si>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</si>
  <si>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</si>
  <si>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</si>
  <si>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</si>
  <si>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</si>
  <si>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</si>
  <si>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</si>
  <si>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</si>
  <si>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</si>
  <si>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</si>
  <si>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</si>
  <si>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</si>
  <si>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</si>
  <si>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</si>
  <si>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</si>
  <si>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</si>
  <si>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</si>
  <si>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</si>
  <si>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</si>
  <si>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</si>
  <si>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</si>
  <si>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</si>
  <si>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</si>
  <si>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</si>
  <si>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</si>
  <si>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</si>
  <si>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</si>
  <si>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</si>
  <si>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</si>
  <si>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</si>
  <si>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</si>
  <si>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</si>
  <si>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</si>
  <si>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</si>
  <si>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</si>
  <si>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</si>
  <si>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</si>
  <si>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</si>
  <si>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</si>
  <si>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</si>
  <si>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</si>
  <si>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</si>
  <si>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</si>
  <si>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</si>
  <si>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</si>
  <si>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</si>
  <si>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</si>
  <si>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</si>
  <si>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</si>
  <si>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</si>
  <si>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</si>
  <si>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</si>
  <si>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</si>
  <si>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</si>
  <si>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</si>
  <si>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</si>
  <si>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</si>
  <si>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</si>
  <si>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</si>
  <si>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</si>
  <si>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</si>
  <si>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</si>
  <si>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</si>
  <si>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</si>
  <si>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</si>
  <si>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</si>
  <si>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</si>
  <si>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</si>
  <si>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</si>
  <si>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</si>
  <si>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</si>
  <si>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</si>
  <si>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</si>
  <si>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</si>
  <si>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</si>
  <si>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</si>
  <si>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</si>
  <si>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</si>
  <si>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</si>
  <si>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</si>
  <si>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</si>
  <si>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</si>
  <si>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</si>
  <si>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</si>
  <si>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</si>
  <si>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</si>
  <si>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</si>
  <si>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</si>
  <si>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</si>
  <si>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</si>
  <si>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</si>
  <si>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</si>
  <si>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</si>
  <si>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</si>
  <si>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</si>
  <si>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</si>
  <si>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</si>
  <si>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</si>
  <si>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</si>
  <si>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</si>
  <si>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</si>
  <si>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</si>
  <si>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</si>
  <si>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</si>
  <si>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</si>
  <si>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</si>
  <si>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</si>
  <si>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</si>
  <si>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</si>
  <si>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</si>
  <si>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</si>
  <si>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</si>
  <si>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</si>
  <si>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</si>
  <si>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</si>
  <si>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</si>
  <si>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</si>
  <si>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</si>
  <si>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</si>
  <si>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</si>
  <si>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</si>
  <si>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</si>
  <si>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</si>
  <si>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</si>
  <si>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</si>
  <si>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</si>
  <si>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</si>
  <si>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</si>
  <si>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</si>
  <si>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</si>
  <si>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</si>
  <si>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</si>
  <si>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</si>
  <si>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</si>
  <si>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</si>
  <si>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</si>
  <si>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</si>
  <si>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</si>
  <si>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</si>
  <si>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</si>
  <si>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</si>
  <si>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</si>
  <si>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</si>
  <si>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</si>
  <si>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</si>
  <si>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</si>
  <si>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</si>
  <si>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</si>
  <si>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</si>
  <si>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</si>
  <si>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</si>
  <si>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</si>
  <si>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</si>
  <si>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</si>
  <si>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</si>
  <si>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</si>
  <si>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</si>
  <si>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</si>
  <si>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</si>
  <si>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</si>
  <si>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</si>
  <si>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</si>
  <si>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</si>
  <si>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</si>
  <si>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</si>
  <si>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</si>
  <si>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</si>
  <si>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</si>
  <si>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</si>
  <si>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</si>
  <si>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</si>
  <si>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</si>
  <si>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</si>
  <si>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</si>
  <si>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</si>
  <si>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</si>
  <si>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</si>
  <si>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</si>
  <si>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</si>
  <si>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</si>
  <si>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</si>
  <si>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</si>
  <si>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</si>
  <si>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</si>
  <si>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</si>
  <si>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</si>
  <si>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</si>
  <si>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</si>
  <si>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</si>
  <si>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</si>
  <si>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</si>
  <si>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</si>
  <si>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</si>
  <si>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</si>
  <si>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</si>
  <si>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</si>
  <si>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</si>
  <si>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</si>
  <si>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</si>
  <si>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</si>
  <si>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</si>
  <si>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</si>
  <si>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</si>
  <si>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</si>
  <si>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</si>
  <si>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</si>
  <si>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</si>
  <si>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</si>
  <si>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</si>
  <si>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</si>
  <si>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</si>
  <si>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</si>
  <si>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</si>
  <si>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</si>
  <si>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</si>
  <si>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</si>
  <si>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</si>
  <si>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</si>
  <si>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</si>
  <si>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</si>
  <si>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</si>
  <si>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</si>
  <si>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</si>
  <si>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</si>
  <si>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</si>
  <si>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</si>
  <si>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</si>
  <si>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</si>
  <si>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</si>
  <si>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</si>
  <si>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</si>
  <si>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</si>
  <si>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</si>
  <si>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</si>
  <si>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</si>
  <si>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</si>
  <si>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</si>
  <si>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</si>
  <si>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</si>
  <si>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</si>
  <si>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</si>
  <si>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</si>
  <si>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</si>
  <si>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</si>
  <si>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</si>
  <si>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</si>
  <si>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</si>
  <si>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</si>
  <si>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</si>
  <si>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</si>
  <si>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</si>
  <si>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</si>
  <si>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</si>
  <si>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</si>
  <si>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</si>
  <si>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</si>
  <si>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</si>
  <si>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</si>
  <si>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</si>
  <si>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</si>
  <si>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</si>
  <si>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</si>
  <si>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</si>
  <si>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</si>
  <si>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</si>
  <si>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</si>
  <si>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</si>
  <si>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</si>
  <si>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</si>
  <si>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</si>
  <si>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</si>
  <si>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</si>
  <si>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</si>
  <si>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</si>
  <si>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</si>
  <si>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</si>
  <si>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</si>
  <si>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</si>
  <si>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</si>
  <si>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</si>
  <si>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</si>
  <si>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</si>
  <si>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</si>
  <si>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</si>
  <si>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</si>
  <si>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</si>
  <si>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</si>
  <si>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</si>
  <si>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</si>
  <si>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</si>
  <si>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</si>
  <si>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</si>
  <si>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</si>
  <si>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</si>
  <si>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</si>
  <si>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</si>
  <si>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</si>
  <si>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</si>
  <si>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</si>
  <si>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</si>
  <si>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</si>
  <si>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</si>
  <si>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</si>
  <si>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</si>
  <si>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</si>
  <si>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</si>
  <si>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</si>
  <si>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</si>
  <si>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</si>
  <si>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</si>
  <si>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</si>
  <si>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</si>
  <si>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</si>
  <si>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</si>
  <si>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</si>
  <si>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</si>
  <si>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</si>
  <si>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</si>
  <si>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</si>
  <si>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</si>
  <si>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</si>
  <si>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</si>
  <si>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</si>
  <si>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</si>
  <si>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</si>
  <si>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</si>
  <si>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</si>
  <si>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</si>
  <si>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</si>
  <si>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</si>
  <si>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</si>
  <si>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</si>
  <si>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</si>
  <si>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</si>
  <si>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</si>
  <si>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</si>
  <si>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</si>
  <si>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</si>
  <si>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</si>
  <si>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</si>
  <si>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</si>
  <si>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</si>
  <si>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</si>
  <si>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</si>
  <si>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</si>
  <si>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</si>
  <si>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</si>
  <si>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</si>
  <si>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</si>
  <si>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</si>
  <si>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</si>
  <si>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</si>
  <si>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</si>
  <si>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</si>
  <si>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</si>
  <si>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</si>
  <si>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</si>
  <si>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</si>
  <si>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</si>
  <si>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</si>
  <si>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</si>
  <si>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</si>
  <si>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</si>
  <si>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</si>
  <si>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</si>
  <si>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</si>
  <si>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</si>
  <si>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</si>
  <si>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</si>
  <si>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</si>
  <si>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</si>
  <si>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</si>
  <si>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</si>
  <si>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</si>
  <si>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</si>
  <si>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</si>
  <si>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</si>
  <si>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</si>
  <si>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</si>
  <si>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</si>
  <si>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</si>
  <si>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</si>
  <si>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</si>
  <si>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</si>
  <si>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</si>
  <si>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</si>
  <si>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</si>
  <si>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</si>
  <si>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</si>
  <si>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</si>
  <si>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</si>
  <si>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</si>
  <si>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</si>
  <si>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</si>
  <si>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</si>
  <si>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</si>
  <si>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</si>
  <si>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</si>
  <si>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</si>
  <si>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</si>
  <si>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</si>
  <si>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</si>
  <si>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</si>
  <si>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</si>
  <si>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</si>
  <si>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</si>
  <si>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</si>
  <si>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</si>
  <si>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</si>
  <si>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</si>
  <si>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</si>
  <si>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</si>
  <si>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</si>
  <si>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</si>
  <si>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</si>
  <si>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</si>
  <si>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</si>
  <si>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</si>
  <si>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</si>
  <si>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</si>
  <si>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</si>
  <si>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</si>
  <si>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</si>
  <si>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</si>
  <si>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</si>
  <si>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</si>
  <si>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</si>
  <si>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</si>
  <si>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</si>
  <si>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</si>
  <si>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</si>
  <si>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</si>
  <si>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</si>
  <si>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</si>
  <si>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</si>
  <si>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</si>
  <si>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</si>
  <si>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</si>
  <si>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</si>
  <si>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</si>
  <si>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</si>
  <si>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</si>
  <si>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</si>
  <si>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</si>
  <si>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</si>
  <si>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</si>
  <si>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</si>
  <si>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</si>
  <si>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</si>
  <si>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</si>
  <si>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</si>
  <si>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</si>
  <si>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</si>
  <si>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</si>
  <si>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</si>
  <si>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</si>
  <si>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</si>
  <si>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</si>
  <si>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</si>
  <si>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</si>
  <si>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</si>
  <si>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</si>
  <si>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</si>
  <si>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</si>
  <si>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</si>
  <si>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</si>
  <si>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</si>
  <si>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</si>
  <si>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</si>
  <si>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</si>
  <si>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</si>
  <si>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</si>
  <si>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</si>
  <si>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</si>
  <si>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</si>
  <si>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</si>
  <si>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</si>
  <si>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</si>
  <si>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</si>
  <si>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</si>
  <si>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</si>
  <si>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</si>
  <si>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</si>
  <si>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</si>
  <si>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</si>
  <si>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</si>
  <si>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</si>
  <si>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</si>
  <si>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</si>
  <si>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</si>
  <si>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</si>
  <si>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</si>
  <si>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</si>
  <si>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</si>
  <si>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</si>
  <si>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</si>
  <si>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</si>
  <si>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</si>
  <si>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</si>
  <si>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</si>
  <si>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</si>
  <si>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</si>
  <si>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</si>
  <si>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</si>
  <si>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</si>
  <si>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</si>
  <si>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</si>
  <si>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</si>
  <si>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</si>
  <si>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</si>
  <si>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</si>
  <si>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</si>
  <si>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</si>
  <si>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</si>
  <si>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</si>
  <si>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</si>
  <si>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</si>
  <si>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</si>
  <si>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</si>
  <si>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</si>
  <si>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</si>
  <si>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</si>
  <si>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</si>
  <si>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</si>
  <si>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</si>
  <si>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</si>
  <si>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</si>
  <si>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</si>
  <si>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</si>
  <si>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</si>
  <si>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</si>
  <si>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</si>
  <si>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</si>
  <si>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</si>
  <si>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</si>
  <si>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</si>
  <si>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</si>
  <si>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</si>
  <si>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</si>
  <si>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</si>
  <si>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</si>
  <si>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</si>
  <si>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</si>
  <si>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</si>
  <si>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</si>
  <si>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</si>
  <si>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</si>
  <si>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</si>
  <si>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</si>
  <si>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</si>
  <si>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</si>
  <si>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</si>
  <si>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</si>
  <si>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</si>
  <si>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</si>
  <si>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</si>
  <si>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</si>
  <si>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</si>
  <si>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</si>
  <si>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</si>
  <si>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</si>
  <si>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</si>
  <si>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</si>
  <si>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</si>
  <si>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</si>
  <si>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</si>
  <si>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</si>
  <si>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</si>
  <si>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</si>
  <si>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</si>
  <si>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</si>
  <si>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</si>
  <si>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</si>
  <si>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</si>
  <si>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</si>
  <si>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</si>
  <si>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</si>
  <si>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</si>
  <si>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</si>
  <si>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</si>
  <si>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</si>
  <si>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</si>
  <si>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</si>
  <si>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</si>
  <si>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</si>
  <si>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</si>
  <si>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</si>
  <si>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</si>
  <si>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</si>
  <si>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</si>
  <si>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</si>
  <si>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</si>
  <si>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</si>
  <si>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</si>
  <si>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</si>
  <si>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</si>
  <si>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</si>
  <si>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</si>
  <si>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</si>
  <si>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</si>
  <si>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</si>
  <si>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</si>
  <si>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</si>
  <si>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</si>
  <si>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</si>
  <si>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</si>
  <si>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</si>
  <si>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</si>
  <si>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</si>
  <si>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</si>
  <si>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</si>
  <si>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</si>
  <si>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</si>
  <si>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</si>
  <si>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</si>
  <si>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</si>
  <si>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</si>
  <si>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</si>
  <si>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</si>
  <si>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</si>
  <si>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</si>
  <si>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</si>
  <si>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</si>
  <si>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</si>
  <si>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</si>
  <si>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</si>
  <si>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</si>
  <si>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</si>
  <si>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</si>
  <si>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</si>
  <si>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</si>
  <si>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</si>
  <si>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</si>
  <si>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</si>
  <si>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</si>
  <si>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</si>
  <si>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</si>
  <si>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</si>
  <si>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</si>
  <si>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</si>
  <si>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</si>
  <si>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</si>
  <si>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</si>
  <si>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</si>
  <si>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</si>
  <si>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</si>
  <si>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</si>
  <si>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</si>
  <si>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</si>
  <si>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</si>
  <si>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</si>
  <si>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</si>
  <si>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</si>
  <si>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</si>
  <si>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</si>
  <si>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</si>
  <si>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</si>
  <si>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</si>
  <si>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</si>
  <si>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</si>
  <si>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</si>
  <si>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</si>
  <si>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</si>
  <si>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</si>
  <si>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</si>
  <si>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</si>
  <si>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</si>
  <si>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</si>
  <si>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</si>
  <si>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</si>
  <si>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</si>
  <si>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</si>
  <si>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</si>
  <si>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</si>
  <si>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</si>
  <si>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</si>
  <si>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</si>
  <si>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</si>
  <si>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</si>
  <si>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</si>
  <si>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</si>
  <si>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</si>
  <si>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</si>
  <si>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</si>
  <si>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</si>
  <si>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</si>
  <si>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</si>
  <si>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</si>
  <si>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</si>
  <si>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</si>
  <si>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</si>
  <si>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</si>
  <si>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</si>
  <si>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</si>
  <si>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</si>
  <si>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</si>
  <si>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</si>
  <si>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</si>
  <si>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</si>
  <si>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</si>
  <si>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</si>
  <si>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</si>
  <si>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</si>
  <si>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</si>
  <si>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</si>
  <si>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</si>
  <si>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</si>
  <si>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</si>
  <si>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</si>
  <si>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</si>
  <si>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</si>
  <si>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</si>
  <si>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</si>
  <si>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</si>
  <si>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</si>
  <si>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</si>
  <si>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</si>
  <si>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</si>
  <si>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</si>
  <si>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</si>
  <si>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</si>
  <si>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</si>
  <si>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</si>
  <si>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</si>
  <si>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</si>
  <si>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</si>
  <si>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</si>
  <si>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</si>
  <si>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</si>
  <si>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</si>
  <si>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</si>
  <si>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</si>
  <si>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</si>
  <si>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</si>
  <si>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</si>
  <si>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</si>
  <si>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</si>
  <si>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</si>
  <si>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</si>
  <si>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</si>
  <si>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</si>
  <si>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</si>
  <si>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</si>
  <si>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</si>
  <si>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</si>
  <si>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</si>
  <si>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</si>
  <si>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</si>
  <si>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</si>
  <si>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</si>
  <si>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</si>
  <si>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</si>
  <si>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</si>
  <si>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</si>
  <si>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</si>
  <si>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</si>
  <si>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</si>
  <si>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</si>
  <si>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</si>
  <si>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</si>
  <si>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</si>
  <si>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</si>
  <si>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</si>
  <si>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</si>
  <si>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</si>
  <si>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</si>
  <si>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</si>
  <si>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</si>
  <si>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</si>
  <si>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</si>
  <si>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</si>
  <si>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</si>
  <si>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</si>
  <si>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</si>
  <si>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</si>
  <si>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</si>
  <si>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</si>
  <si>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</si>
  <si>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</si>
  <si>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</si>
  <si>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</si>
  <si>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</si>
  <si>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</si>
  <si>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</si>
  <si>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</si>
  <si>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</si>
  <si>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</si>
  <si>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</si>
  <si>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</si>
  <si>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</si>
  <si>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</si>
  <si>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</si>
  <si>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</si>
  <si>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</si>
  <si>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</si>
  <si>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</si>
  <si>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</si>
  <si>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</si>
  <si>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</si>
  <si>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</si>
  <si>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</si>
  <si>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</si>
  <si>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</si>
  <si>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</si>
  <si>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</si>
  <si>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</si>
  <si>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</si>
  <si>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</si>
  <si>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</si>
  <si>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</si>
  <si>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</si>
  <si>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</si>
  <si>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</si>
  <si>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</si>
  <si>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</si>
  <si>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</si>
  <si>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</si>
  <si>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</si>
  <si>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</si>
  <si>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</si>
  <si>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</si>
  <si>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</si>
  <si>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</si>
  <si>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</si>
  <si>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</si>
  <si>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</si>
  <si>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</si>
  <si>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</si>
  <si>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</si>
  <si>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</si>
  <si>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</si>
  <si>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</si>
  <si>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</si>
  <si>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</si>
  <si>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</si>
  <si>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</si>
  <si>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</si>
  <si>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</si>
  <si>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</si>
  <si>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</si>
  <si>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</si>
  <si>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</si>
  <si>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</si>
  <si>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</si>
  <si>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</si>
  <si>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</si>
  <si>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</si>
  <si>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</si>
  <si>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</si>
  <si>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</si>
  <si>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</si>
  <si>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</si>
  <si>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</si>
  <si>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</si>
  <si>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</si>
  <si>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</si>
  <si>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</si>
  <si>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</si>
  <si>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</si>
  <si>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</si>
  <si>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</si>
  <si>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</si>
  <si>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</si>
  <si>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</si>
  <si>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</si>
  <si>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</si>
  <si>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</si>
  <si>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</si>
  <si>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</si>
  <si>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</si>
  <si>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</si>
  <si>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</si>
  <si>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</si>
  <si>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</si>
  <si>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</si>
  <si>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</si>
  <si>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</si>
  <si>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</si>
  <si>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</si>
  <si>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</si>
  <si>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</si>
  <si>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</si>
  <si>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</si>
  <si>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</si>
  <si>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</si>
  <si>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</si>
  <si>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</si>
  <si>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</si>
  <si>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</si>
  <si>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</si>
  <si>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</si>
  <si>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</si>
  <si>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</si>
  <si>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</si>
  <si>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</si>
  <si>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</si>
  <si>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</si>
  <si>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</si>
  <si>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</si>
  <si>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</si>
  <si>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</si>
  <si>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</si>
  <si>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</si>
  <si>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</si>
  <si>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</si>
  <si>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</si>
  <si>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</si>
  <si>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</si>
  <si>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</si>
  <si>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</si>
  <si>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</si>
  <si>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</si>
  <si>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</si>
  <si>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</si>
  <si>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</si>
  <si>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</si>
  <si>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</si>
  <si>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</si>
  <si>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</si>
  <si>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</si>
  <si>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</si>
  <si>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</si>
  <si>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</si>
  <si>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</si>
  <si>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</si>
  <si>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</si>
  <si>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</si>
  <si>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</si>
  <si>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</si>
  <si>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</si>
  <si>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</si>
  <si>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</si>
  <si>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</si>
  <si>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</si>
  <si>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</si>
  <si>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</si>
  <si>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</si>
  <si>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</si>
  <si>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</si>
  <si>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</si>
  <si>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</si>
  <si>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</si>
  <si>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</si>
  <si>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</si>
  <si>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</si>
  <si>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</si>
  <si>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</si>
  <si>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</si>
  <si>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</si>
  <si>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</si>
  <si>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</si>
  <si>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</si>
  <si>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</si>
  <si>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</si>
  <si>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</si>
  <si>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</si>
  <si>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</si>
  <si>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</si>
  <si>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</si>
  <si>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</si>
  <si>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</si>
  <si>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</si>
  <si>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</si>
  <si>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</si>
  <si>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</si>
  <si>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</si>
  <si>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</si>
  <si>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</si>
  <si>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</si>
  <si>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</si>
  <si>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</si>
  <si>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</si>
  <si>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</si>
  <si>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</si>
  <si>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</si>
  <si>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</si>
  <si>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</si>
  <si>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</si>
  <si>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</si>
  <si>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</si>
  <si>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</si>
  <si>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</si>
  <si>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</si>
  <si>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</si>
  <si>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</si>
  <si>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</si>
  <si>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</si>
  <si>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</si>
  <si>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</si>
  <si>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</si>
  <si>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</si>
  <si>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</si>
  <si>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</si>
  <si>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</si>
  <si>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</si>
  <si>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</si>
  <si>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</si>
  <si>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</si>
  <si>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</si>
  <si>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</si>
  <si>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</si>
  <si>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</si>
  <si>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</si>
  <si>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</si>
  <si>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</si>
  <si>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</si>
  <si>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</si>
  <si>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</si>
  <si>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</si>
  <si>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</si>
  <si>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</si>
  <si>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</si>
  <si>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</si>
  <si>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</si>
  <si>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</si>
  <si>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</si>
  <si>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</si>
  <si>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</si>
  <si>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</si>
  <si>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</si>
  <si>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</si>
  <si>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</si>
  <si>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</si>
  <si>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</si>
  <si>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</si>
  <si>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</si>
  <si>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</si>
  <si>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</si>
  <si>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</si>
  <si>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</si>
  <si>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</si>
  <si>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</si>
  <si>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</si>
  <si>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</si>
  <si>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</si>
  <si>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</si>
  <si>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</si>
  <si>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</si>
  <si>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</si>
  <si>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</si>
  <si>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</si>
  <si>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</si>
  <si>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</si>
  <si>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</si>
  <si>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</si>
  <si>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</si>
  <si>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</si>
  <si>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</si>
  <si>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</si>
  <si>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</si>
  <si>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</si>
  <si>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</si>
  <si>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</si>
  <si>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</si>
  <si>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</si>
  <si>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</si>
  <si>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</si>
  <si>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</si>
  <si>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</si>
  <si>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</si>
  <si>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</si>
  <si>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</si>
  <si>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</si>
  <si>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</si>
  <si>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</si>
  <si>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</si>
  <si>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</si>
  <si>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</si>
  <si>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</si>
  <si>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</si>
  <si>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</si>
  <si>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</si>
  <si>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</si>
  <si>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</si>
  <si>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</si>
  <si>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</si>
  <si>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</si>
  <si>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</si>
  <si>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</si>
  <si>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</si>
  <si>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</si>
  <si>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</si>
  <si>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</si>
  <si>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</si>
  <si>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</si>
  <si>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</si>
  <si>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</si>
  <si>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</si>
  <si>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</si>
  <si>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</si>
  <si>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</si>
  <si>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</si>
  <si>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</si>
  <si>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</si>
  <si>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</si>
  <si>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</si>
  <si>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</si>
  <si>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</si>
  <si>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</si>
  <si>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</si>
  <si>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</si>
  <si>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</si>
  <si>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</si>
  <si>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</si>
  <si>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</si>
  <si>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</si>
  <si>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</si>
  <si>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</si>
  <si>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</si>
  <si>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</si>
  <si>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</si>
  <si>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</si>
  <si>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</si>
  <si>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</si>
  <si>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</si>
  <si>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</si>
  <si>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</si>
  <si>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</si>
  <si>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</si>
  <si>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</si>
  <si>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</si>
  <si>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</si>
  <si>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</si>
  <si>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</si>
  <si>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</si>
  <si>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</si>
  <si>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</si>
  <si>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</si>
  <si>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</si>
  <si>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</si>
  <si>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</si>
  <si>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</si>
  <si>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</si>
  <si>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</si>
  <si>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</si>
  <si>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</si>
  <si>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</si>
  <si>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</si>
  <si>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</si>
  <si>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</si>
  <si>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</si>
  <si>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</si>
  <si>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</si>
  <si>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</si>
  <si>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</si>
  <si>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</si>
  <si>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</si>
  <si>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</si>
  <si>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</si>
  <si>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</si>
  <si>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</si>
  <si>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</si>
  <si>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</si>
  <si>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</si>
  <si>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</si>
  <si>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</si>
  <si>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</si>
  <si>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</si>
  <si>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</si>
  <si>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</si>
  <si>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</si>
  <si>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</si>
  <si>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</si>
  <si>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</si>
  <si>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</si>
  <si>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</si>
  <si>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</si>
  <si>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</si>
  <si>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</si>
  <si>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</si>
  <si>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</si>
  <si>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</si>
  <si>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</si>
  <si>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</si>
  <si>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</si>
  <si>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</si>
  <si>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</si>
  <si>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</si>
  <si>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</si>
  <si>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</si>
  <si>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</si>
  <si>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</si>
  <si>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</si>
  <si>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</si>
  <si>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</si>
  <si>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</si>
  <si>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</si>
  <si>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</si>
  <si>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</si>
  <si>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</si>
  <si>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</si>
  <si>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</si>
  <si>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</si>
  <si>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</si>
  <si>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</si>
  <si>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</si>
  <si>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</si>
  <si>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</si>
  <si>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</si>
  <si>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</si>
  <si>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</si>
  <si>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</si>
  <si>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</si>
  <si>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</si>
  <si>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</si>
  <si>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</si>
  <si>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</si>
  <si>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</si>
  <si>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</si>
  <si>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</si>
  <si>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</si>
  <si>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</si>
  <si>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</si>
  <si>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</si>
  <si>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</si>
  <si>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</si>
  <si>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</si>
  <si>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</si>
  <si>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</si>
  <si>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</si>
  <si>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</si>
  <si>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</si>
  <si>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</si>
  <si>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</si>
  <si>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</si>
  <si>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</si>
  <si>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</si>
  <si>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</si>
  <si>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</si>
  <si>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</si>
  <si>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</si>
  <si>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</si>
  <si>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</si>
  <si>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</si>
  <si>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</si>
  <si>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</si>
  <si>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</si>
  <si>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</si>
  <si>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</si>
  <si>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</si>
  <si>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</si>
  <si>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</si>
  <si>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</si>
  <si>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</si>
  <si>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</si>
  <si>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</si>
  <si>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</si>
  <si>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</si>
  <si>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</si>
  <si>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</si>
  <si>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</si>
  <si>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</si>
  <si>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</si>
  <si>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</si>
  <si>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</si>
  <si>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</si>
  <si>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</si>
  <si>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</si>
  <si>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</si>
  <si>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</si>
  <si>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</si>
  <si>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</si>
  <si>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</si>
  <si>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</si>
  <si>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</si>
  <si>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</si>
  <si>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</si>
  <si>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</si>
  <si>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</si>
  <si>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</si>
  <si>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</si>
  <si>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</si>
  <si>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</si>
  <si>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</si>
  <si>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</si>
  <si>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</si>
  <si>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</si>
  <si>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</si>
  <si>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</si>
  <si>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</si>
  <si>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</si>
  <si>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</si>
  <si>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</si>
  <si>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</si>
  <si>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</si>
  <si>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</si>
  <si>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</si>
  <si>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</si>
  <si>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</si>
  <si>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</si>
  <si>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</si>
  <si>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</si>
  <si>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</si>
  <si>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</si>
  <si>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</si>
  <si>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</si>
  <si>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</si>
  <si>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</si>
  <si>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</si>
  <si>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</si>
  <si>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</si>
  <si>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</si>
  <si>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</si>
  <si>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</si>
  <si>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</si>
  <si>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</si>
  <si>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</si>
  <si>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</si>
  <si>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</si>
  <si>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</si>
  <si>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</si>
  <si>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</si>
  <si>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</si>
  <si>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</si>
  <si>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</si>
  <si>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</si>
  <si>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</si>
  <si>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</si>
  <si>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</si>
  <si>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</si>
  <si>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</si>
  <si>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</si>
  <si>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</si>
  <si>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</si>
  <si>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</si>
  <si>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</si>
  <si>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</si>
  <si>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</si>
  <si>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</si>
  <si>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</si>
  <si>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</si>
  <si>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</si>
  <si>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</si>
  <si>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</si>
  <si>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</si>
  <si>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</si>
  <si>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</si>
  <si>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</si>
  <si>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</si>
  <si>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</si>
  <si>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</si>
  <si>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</si>
  <si>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</si>
  <si>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</si>
  <si>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</si>
  <si>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</si>
  <si>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</si>
  <si>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</si>
  <si>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</si>
  <si>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</si>
  <si>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</si>
  <si>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</si>
  <si>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</si>
  <si>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</si>
  <si>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</si>
  <si>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</si>
  <si>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</si>
  <si>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</si>
  <si>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</si>
  <si>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</si>
  <si>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</si>
  <si>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</si>
  <si>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</si>
  <si>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</si>
  <si>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</si>
  <si>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</si>
  <si>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</si>
  <si>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</si>
  <si>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</si>
  <si>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</si>
  <si>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</si>
  <si>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</si>
  <si>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</si>
  <si>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</si>
  <si>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</si>
  <si>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</si>
  <si>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</si>
  <si>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</si>
  <si>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</si>
  <si>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</si>
  <si>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</si>
  <si>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</si>
  <si>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</si>
  <si>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</si>
  <si>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</si>
  <si>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</si>
  <si>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</si>
  <si>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</si>
  <si>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</si>
  <si>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</si>
  <si>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</si>
  <si>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</si>
  <si>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</si>
  <si>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</si>
  <si>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</si>
  <si>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</si>
  <si>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</si>
  <si>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</si>
  <si>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</si>
  <si>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</si>
  <si>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</si>
  <si>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</si>
  <si>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</si>
  <si>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</si>
  <si>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</si>
  <si>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</si>
  <si>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</si>
  <si>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</si>
  <si>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</si>
  <si>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</si>
  <si>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</si>
  <si>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</si>
  <si>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</si>
  <si>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</si>
  <si>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</si>
  <si>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</si>
  <si>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</si>
  <si>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</si>
  <si>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</si>
  <si>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</si>
  <si>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</si>
  <si>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</si>
  <si>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</si>
  <si>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</si>
  <si>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</si>
  <si>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</si>
  <si>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</si>
  <si>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</si>
  <si>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</si>
  <si>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</si>
  <si>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</si>
  <si>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</si>
  <si>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</si>
  <si>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</si>
  <si>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</si>
  <si>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</si>
  <si>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</si>
  <si>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</si>
  <si>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</si>
  <si>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</si>
  <si>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</si>
  <si>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</si>
  <si>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</si>
  <si>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</si>
  <si>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</si>
  <si>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</si>
  <si>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</si>
  <si>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</si>
  <si>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</si>
  <si>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</si>
  <si>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</si>
  <si>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</si>
  <si>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</si>
  <si>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</si>
  <si>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</si>
  <si>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</si>
  <si>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</si>
  <si>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</si>
  <si>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</si>
  <si>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</si>
  <si>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</si>
  <si>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</si>
  <si>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</si>
  <si>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</si>
  <si>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</si>
  <si>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</si>
  <si>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</si>
  <si>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</si>
  <si>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</si>
  <si>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</si>
  <si>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</si>
  <si>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</si>
  <si>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</si>
  <si>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</si>
  <si>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</si>
  <si>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</si>
  <si>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</si>
  <si>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</si>
  <si>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</si>
  <si>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</si>
  <si>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</si>
  <si>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</si>
  <si>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</si>
  <si>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</si>
  <si>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</si>
  <si>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</si>
  <si>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</si>
  <si>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</si>
  <si>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</si>
  <si>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</si>
  <si>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</si>
  <si>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</si>
  <si>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</si>
  <si>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</si>
  <si>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</si>
  <si>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</si>
  <si>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</si>
  <si>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</si>
  <si>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</si>
  <si>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</si>
  <si>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</si>
  <si>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</si>
  <si>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</si>
  <si>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</si>
  <si>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</si>
  <si>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</si>
  <si>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</si>
  <si>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</si>
  <si>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</si>
  <si>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</si>
  <si>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</si>
  <si>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</si>
  <si>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</si>
  <si>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</si>
  <si>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</si>
  <si>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</si>
  <si>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</si>
  <si>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</si>
  <si>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</si>
  <si>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</si>
  <si>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</si>
  <si>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</si>
  <si>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</si>
  <si>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</si>
  <si>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</si>
  <si>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</si>
  <si>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</si>
  <si>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</si>
  <si>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</si>
  <si>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</si>
  <si>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</si>
  <si>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</si>
  <si>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</si>
  <si>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</si>
  <si>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</si>
  <si>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</si>
  <si>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</si>
  <si>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</si>
  <si>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</si>
  <si>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</si>
  <si>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</si>
  <si>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</si>
  <si>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</si>
  <si>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</si>
  <si>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</si>
  <si>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</si>
  <si>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</si>
  <si>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</si>
  <si>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</si>
  <si>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</si>
  <si>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</si>
  <si>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</si>
  <si>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</si>
  <si>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</si>
  <si>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</si>
  <si>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</si>
  <si>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</si>
  <si>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</si>
  <si>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</si>
  <si>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</si>
  <si>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</si>
  <si>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</si>
  <si>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</si>
  <si>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</si>
  <si>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</si>
  <si>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</si>
  <si>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</si>
  <si>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</si>
  <si>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</si>
  <si>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</si>
  <si>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</si>
  <si>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</si>
  <si>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</si>
  <si>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</si>
  <si>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</si>
  <si>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</si>
  <si>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</si>
  <si>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</si>
  <si>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</si>
  <si>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</si>
  <si>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</si>
  <si>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</si>
  <si>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</si>
  <si>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</si>
  <si>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</si>
  <si>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</si>
  <si>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</si>
  <si>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</si>
  <si>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</si>
  <si>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</si>
  <si>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</si>
  <si>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</si>
  <si>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</si>
  <si>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</si>
  <si>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</si>
  <si>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</si>
  <si>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</si>
  <si>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</si>
  <si>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</si>
  <si>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</si>
  <si>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</si>
  <si>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</si>
  <si>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</si>
  <si>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</si>
  <si>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</si>
  <si>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</si>
  <si>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</si>
  <si>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</si>
  <si>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</si>
  <si>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</si>
  <si>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</si>
  <si>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</si>
  <si>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</si>
  <si>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</si>
  <si>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</si>
  <si>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</si>
  <si>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</si>
  <si>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</si>
  <si>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</si>
  <si>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</si>
  <si>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</si>
  <si>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</si>
  <si>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</si>
  <si>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</si>
  <si>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</si>
  <si>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</si>
  <si>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</si>
  <si>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</si>
  <si>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</si>
  <si>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</si>
  <si>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</si>
  <si>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</si>
  <si>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</si>
  <si>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</si>
  <si>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</si>
  <si>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</si>
  <si>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</si>
  <si>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</si>
  <si>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</si>
  <si>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</si>
  <si>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</si>
  <si>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</si>
  <si>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</si>
  <si>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</si>
  <si>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</si>
  <si>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</si>
  <si>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</si>
  <si>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</si>
  <si>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</si>
  <si>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</si>
  <si>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</si>
  <si>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</si>
  <si>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</si>
  <si>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</si>
  <si>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</si>
  <si>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</si>
  <si>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</si>
  <si>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</si>
  <si>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</si>
  <si>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</si>
  <si>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</si>
  <si>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</si>
  <si>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</si>
  <si>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</si>
  <si>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</si>
  <si>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</si>
  <si>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</si>
  <si>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</si>
  <si>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</si>
  <si>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</si>
  <si>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</si>
  <si>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</si>
  <si>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</si>
  <si>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</si>
  <si>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</si>
  <si>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</si>
  <si>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</si>
  <si>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</si>
  <si>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</si>
  <si>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</si>
  <si>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</si>
  <si>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</si>
  <si>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</si>
  <si>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</si>
  <si>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</si>
  <si>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</si>
  <si>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</si>
  <si>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</si>
  <si>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</si>
  <si>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</si>
  <si>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</si>
  <si>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</si>
  <si>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</si>
  <si>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</si>
  <si>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</si>
  <si>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</si>
  <si>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</si>
  <si>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</si>
  <si>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</si>
  <si>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</si>
  <si>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</si>
  <si>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</si>
  <si>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</si>
  <si>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</si>
  <si>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</si>
  <si>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</si>
  <si>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</si>
  <si>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</si>
  <si>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</si>
  <si>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</si>
  <si>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</si>
  <si>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</si>
  <si>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</si>
  <si>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</si>
  <si>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</si>
  <si>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</si>
  <si>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</si>
  <si>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</si>
  <si>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</si>
  <si>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</si>
  <si>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</si>
  <si>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</si>
  <si>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</si>
  <si>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</si>
  <si>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</si>
  <si>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</si>
  <si>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</si>
  <si>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</si>
  <si>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</si>
  <si>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</si>
  <si>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</si>
  <si>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</si>
  <si>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</si>
  <si>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</si>
  <si>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</si>
  <si>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</si>
  <si>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</si>
  <si>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</si>
  <si>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</si>
  <si>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</si>
  <si>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</si>
  <si>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</si>
  <si>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</si>
  <si>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</si>
  <si>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</si>
  <si>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</si>
  <si>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</si>
  <si>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</si>
  <si>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</si>
  <si>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</si>
  <si>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</si>
  <si>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</si>
  <si>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</si>
  <si>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</si>
  <si>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</si>
  <si>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</si>
  <si>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</si>
  <si>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</si>
  <si>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</si>
  <si>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</si>
  <si>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</si>
  <si>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</si>
  <si>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</si>
  <si>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</si>
  <si>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</si>
  <si>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</si>
  <si>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</si>
  <si>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</si>
  <si>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</si>
  <si>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</si>
  <si>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</si>
  <si>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</si>
  <si>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</si>
  <si>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</si>
  <si>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</si>
  <si>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</si>
  <si>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</si>
  <si>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</si>
  <si>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</si>
  <si>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</si>
  <si>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</si>
  <si>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</si>
  <si>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</si>
  <si>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</si>
  <si>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</si>
  <si>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</si>
  <si>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</si>
  <si>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</si>
  <si>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</si>
  <si>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</si>
  <si>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</si>
  <si>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</si>
  <si>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</si>
  <si>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</si>
  <si>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</si>
  <si>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</si>
  <si>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</si>
  <si>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</si>
  <si>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</si>
  <si>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</si>
  <si>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</si>
  <si>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</si>
  <si>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</si>
  <si>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</si>
  <si>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</si>
  <si>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</si>
  <si>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</si>
  <si>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</si>
  <si>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</si>
  <si>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</si>
  <si>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</si>
  <si>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</si>
  <si>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</si>
  <si>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</si>
  <si>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</si>
  <si>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</si>
  <si>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</si>
  <si>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</si>
  <si>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</si>
  <si>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</si>
  <si>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</si>
  <si>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</si>
  <si>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</si>
  <si>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</si>
  <si>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</si>
  <si>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</si>
  <si>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</si>
  <si>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</si>
  <si>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</si>
  <si>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</si>
  <si>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</si>
  <si>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</si>
  <si>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</si>
  <si>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</si>
  <si>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</si>
  <si>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</si>
  <si>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</si>
  <si>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</si>
  <si>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</si>
  <si>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</si>
  <si>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</si>
  <si>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</si>
  <si>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</si>
  <si>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</si>
  <si>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</si>
  <si>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</si>
  <si>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</si>
  <si>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</si>
  <si>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</si>
  <si>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</si>
  <si>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</si>
  <si>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</si>
  <si>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</si>
  <si>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</si>
  <si>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</si>
  <si>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</si>
  <si>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</si>
  <si>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</si>
  <si>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</si>
  <si>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</si>
  <si>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</si>
  <si>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</si>
  <si>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</si>
  <si>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</si>
  <si>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</si>
  <si>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</si>
  <si>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</si>
  <si>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</si>
  <si>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</si>
  <si>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</si>
  <si>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</si>
  <si>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</si>
  <si>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</si>
  <si>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</si>
  <si>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</si>
  <si>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</si>
  <si>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</si>
  <si>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</si>
  <si>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</si>
  <si>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</si>
  <si>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</si>
  <si>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</si>
  <si>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</si>
  <si>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</si>
  <si>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</si>
  <si>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</si>
  <si>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</si>
  <si>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</si>
  <si>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</si>
  <si>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</si>
  <si>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</si>
  <si>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</si>
  <si>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</si>
  <si>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</si>
  <si>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</si>
  <si>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</si>
  <si>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</si>
  <si>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</si>
  <si>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</si>
  <si>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</si>
  <si>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</si>
  <si>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</si>
  <si>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</si>
  <si>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</si>
  <si>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</si>
  <si>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</si>
  <si>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</si>
  <si>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</si>
  <si>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</si>
  <si>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</si>
  <si>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</si>
  <si>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</si>
  <si>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</si>
  <si>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</si>
  <si>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</si>
  <si>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</si>
  <si>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</si>
  <si>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</si>
  <si>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</si>
  <si>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</si>
  <si>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</si>
  <si>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</si>
  <si>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</si>
  <si>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</si>
  <si>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</si>
  <si>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</si>
  <si>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</si>
  <si>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</si>
  <si>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</si>
  <si>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</si>
  <si>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</si>
  <si>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</si>
  <si>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</si>
  <si>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</si>
  <si>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</si>
  <si>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</si>
  <si>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</si>
  <si>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</si>
  <si>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</si>
  <si>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</si>
  <si>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</si>
  <si>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</si>
  <si>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</si>
  <si>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</si>
  <si>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</si>
  <si>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</si>
  <si>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</si>
  <si>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</si>
  <si>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</si>
  <si>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</si>
  <si>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</si>
  <si>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</si>
  <si>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</si>
  <si>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</si>
  <si>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</si>
  <si>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</si>
  <si>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</si>
  <si>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</si>
  <si>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</si>
  <si>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</si>
  <si>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</si>
  <si>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</si>
  <si>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</si>
  <si>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</si>
  <si>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</si>
  <si>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</si>
  <si>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</si>
  <si>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</si>
  <si>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</si>
  <si>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</si>
  <si>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</si>
  <si>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</si>
  <si>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</si>
  <si>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</si>
  <si>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</si>
  <si>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</si>
  <si>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</si>
  <si>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</si>
  <si>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</si>
  <si>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</si>
  <si>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</si>
  <si>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</si>
  <si>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</si>
  <si>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</si>
  <si>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</si>
  <si>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</si>
  <si>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</si>
  <si>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</si>
  <si>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</si>
  <si>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</si>
  <si>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</si>
  <si>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</si>
  <si>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</si>
  <si>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</si>
  <si>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</si>
  <si>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</si>
  <si>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</si>
  <si>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</si>
  <si>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</si>
  <si>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</si>
  <si>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</si>
  <si>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</si>
  <si>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</si>
  <si>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</si>
  <si>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</si>
  <si>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</si>
  <si>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</si>
  <si>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</si>
  <si>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</si>
  <si>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</si>
  <si>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</si>
  <si>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</si>
  <si>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</si>
  <si>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</si>
  <si>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</si>
  <si>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</si>
  <si>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</si>
  <si>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</si>
  <si>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</si>
  <si>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</si>
  <si>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</si>
  <si>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</si>
  <si>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</si>
  <si>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</si>
  <si>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</si>
  <si>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</si>
  <si>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</si>
  <si>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</si>
  <si>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</si>
  <si>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</si>
  <si>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</si>
  <si>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</si>
  <si>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</si>
  <si>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</si>
  <si>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</si>
  <si>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</si>
  <si>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</si>
  <si>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</si>
  <si>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</si>
  <si>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</si>
  <si>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</si>
  <si>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</si>
  <si>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</si>
  <si>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</si>
  <si>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</si>
  <si>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</si>
  <si>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</si>
  <si>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</si>
  <si>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</si>
  <si>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</si>
  <si>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</si>
  <si>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</si>
  <si>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</si>
  <si>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</si>
  <si>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</si>
  <si>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</si>
  <si>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</si>
  <si>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</si>
  <si>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</si>
  <si>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</si>
  <si>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</si>
  <si>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</si>
  <si>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</si>
  <si>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</si>
  <si>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</si>
  <si>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</si>
  <si>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</si>
  <si>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</si>
  <si>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</si>
  <si>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</si>
  <si>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</si>
  <si>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</si>
  <si>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</si>
  <si>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</si>
  <si>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</si>
  <si>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</si>
  <si>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</si>
  <si>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</si>
  <si>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</si>
  <si>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</si>
  <si>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</si>
  <si>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</si>
  <si>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</si>
  <si>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</si>
  <si>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</si>
  <si>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</si>
  <si>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</si>
  <si>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</si>
  <si>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</si>
  <si>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</si>
  <si>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</si>
  <si>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</si>
  <si>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</si>
  <si>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</si>
  <si>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</si>
  <si>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</si>
  <si>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</si>
  <si>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</si>
  <si>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</si>
  <si>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</si>
  <si>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</si>
  <si>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</si>
  <si>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</si>
  <si>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</si>
  <si>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</si>
  <si>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</si>
  <si>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</si>
  <si>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</si>
  <si>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</si>
  <si>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</si>
  <si>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</si>
  <si>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</si>
  <si>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</si>
  <si>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</si>
  <si>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</si>
  <si>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</si>
  <si>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</si>
  <si>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</si>
  <si>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</si>
  <si>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</si>
  <si>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</si>
  <si>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</si>
  <si>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</si>
  <si>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</si>
  <si>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</si>
  <si>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</si>
  <si>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</si>
  <si>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</si>
  <si>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</si>
  <si>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</si>
  <si>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</si>
  <si>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</si>
  <si>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</si>
  <si>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</si>
  <si>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</si>
  <si>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</si>
  <si>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</si>
  <si>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</si>
  <si>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</si>
  <si>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</si>
  <si>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</si>
  <si>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</si>
  <si>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</si>
  <si>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</si>
  <si>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</si>
  <si>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</si>
  <si>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</si>
  <si>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</si>
  <si>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</si>
  <si>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</si>
  <si>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</si>
  <si>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</si>
  <si>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</si>
  <si>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</si>
  <si>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</si>
  <si>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</si>
  <si>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</si>
  <si>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</si>
  <si>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</si>
  <si>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</si>
  <si>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</si>
  <si>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</si>
  <si>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</si>
  <si>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</si>
  <si>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</si>
  <si>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</si>
  <si>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</si>
  <si>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</si>
  <si>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</si>
  <si>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</si>
  <si>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</si>
  <si>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</si>
  <si>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</si>
  <si>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</si>
  <si>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</si>
  <si>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</si>
  <si>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</si>
  <si>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</si>
  <si>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</si>
  <si>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</si>
  <si>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</si>
  <si>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</si>
  <si>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</si>
  <si>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</si>
  <si>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</si>
  <si>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</si>
  <si>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</si>
  <si>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</si>
  <si>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</si>
  <si>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</si>
  <si>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</si>
  <si>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</si>
  <si>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</si>
  <si>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</si>
  <si>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</si>
  <si>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</si>
  <si>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</si>
  <si>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</si>
  <si>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</si>
  <si>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</si>
  <si>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</si>
  <si>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</si>
  <si>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</si>
  <si>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</si>
  <si>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</si>
  <si>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</si>
  <si>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</si>
  <si>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</si>
  <si>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</si>
  <si>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</si>
  <si>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</si>
  <si>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</si>
  <si>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</si>
  <si>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</si>
  <si>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</si>
  <si>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</si>
  <si>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</si>
  <si>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</si>
  <si>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</si>
  <si>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</si>
  <si>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</si>
  <si>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</si>
  <si>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</si>
  <si>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</si>
  <si>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</si>
  <si>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</si>
  <si>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</si>
  <si>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</si>
  <si>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</si>
  <si>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</si>
  <si>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</si>
  <si>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</si>
  <si>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</si>
  <si>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</si>
  <si>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</si>
  <si>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</si>
  <si>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</si>
  <si>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</si>
  <si>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</si>
  <si>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</si>
  <si>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</si>
  <si>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</si>
  <si>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</si>
  <si>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</si>
  <si>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</si>
  <si>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</si>
  <si>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</si>
  <si>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</si>
  <si>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</si>
  <si>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</si>
  <si>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</si>
  <si>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</si>
  <si>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</si>
  <si>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</si>
  <si>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</si>
  <si>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</si>
  <si>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</si>
  <si>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</si>
  <si>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</si>
  <si>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</si>
  <si>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</si>
  <si>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</si>
  <si>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</si>
  <si>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</si>
  <si>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</si>
  <si>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</si>
  <si>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</si>
  <si>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</si>
  <si>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</si>
  <si>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</si>
  <si>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</si>
  <si>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</si>
  <si>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</si>
  <si>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</si>
  <si>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</si>
  <si>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</si>
  <si>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</si>
  <si>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</si>
  <si>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</si>
  <si>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</si>
  <si>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</si>
  <si>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</si>
  <si>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</si>
  <si>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</si>
  <si>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</si>
  <si>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</si>
  <si>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</si>
  <si>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</si>
  <si>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</si>
  <si>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</si>
  <si>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</si>
  <si>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</si>
  <si>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</si>
  <si>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</si>
  <si>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</si>
  <si>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</si>
  <si>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</si>
  <si>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</si>
  <si>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</si>
  <si>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</si>
  <si>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</si>
  <si>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</si>
  <si>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</si>
  <si>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</si>
  <si>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</si>
  <si>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</si>
  <si>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</si>
  <si>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</si>
  <si>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</si>
  <si>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</si>
  <si>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</si>
  <si>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</si>
  <si>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</si>
  <si>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</si>
  <si>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</si>
  <si>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</si>
  <si>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</si>
  <si>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</si>
  <si>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</si>
  <si>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</si>
  <si>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</si>
  <si>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</si>
  <si>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</si>
  <si>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</si>
  <si>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</si>
  <si>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</si>
  <si>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</si>
  <si>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</si>
  <si>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</si>
  <si>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</si>
  <si>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</si>
  <si>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</si>
  <si>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</si>
  <si>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</si>
  <si>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</si>
  <si>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</si>
  <si>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</si>
  <si>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</si>
  <si>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</si>
  <si>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</si>
  <si>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</si>
  <si>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</si>
  <si>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</si>
  <si>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</si>
  <si>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</si>
  <si>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</si>
  <si>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</si>
  <si>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</si>
  <si>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</si>
  <si>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</si>
  <si>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</si>
  <si>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</si>
  <si>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</si>
  <si>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</si>
  <si>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</si>
  <si>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</si>
  <si>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</si>
  <si>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</si>
  <si>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</si>
  <si>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</si>
  <si>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</si>
  <si>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</si>
  <si>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</si>
  <si>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</si>
  <si>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</si>
  <si>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</si>
  <si>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</si>
  <si>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</si>
  <si>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</si>
  <si>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</si>
  <si>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</si>
  <si>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</si>
  <si>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</si>
  <si>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</si>
  <si>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</si>
  <si>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</si>
  <si>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</si>
  <si>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</si>
  <si>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</si>
  <si>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</si>
  <si>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</si>
  <si>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</si>
  <si>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</si>
  <si>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</si>
  <si>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</si>
  <si>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</si>
  <si>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</si>
  <si>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</si>
  <si>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</si>
  <si>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</si>
  <si>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</si>
  <si>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</si>
  <si>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</si>
  <si>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</si>
  <si>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</si>
  <si>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</si>
  <si>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</si>
  <si>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</si>
  <si>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</si>
  <si>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</si>
  <si>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</si>
  <si>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</si>
  <si>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</si>
  <si>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</si>
  <si>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</si>
  <si>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</si>
  <si>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</si>
  <si>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</si>
  <si>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</si>
  <si>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</si>
  <si>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</si>
  <si>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</si>
  <si>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</si>
  <si>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</si>
  <si>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</si>
  <si>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</si>
  <si>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</si>
  <si>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</si>
  <si>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</si>
  <si>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</si>
  <si>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</si>
  <si>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</si>
  <si>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</si>
  <si>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</si>
  <si>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</si>
  <si>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</si>
  <si>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</si>
  <si>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</si>
  <si>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</si>
  <si>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</si>
  <si>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</si>
  <si>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</si>
  <si>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</si>
  <si>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</si>
  <si>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</si>
  <si>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</si>
  <si>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</si>
  <si>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</si>
  <si>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</si>
  <si>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</si>
  <si>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</si>
  <si>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</si>
  <si>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</si>
  <si>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</si>
  <si>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</si>
  <si>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</si>
  <si>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</si>
  <si>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</si>
  <si>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</si>
  <si>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</si>
  <si>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</si>
  <si>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</si>
  <si>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</si>
  <si>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</si>
  <si>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</si>
  <si>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</si>
  <si>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</si>
  <si>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</si>
  <si>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</si>
  <si>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</si>
  <si>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</si>
  <si>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</si>
  <si>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</si>
  <si>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</si>
  <si>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</si>
  <si>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</si>
  <si>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</si>
  <si>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</si>
  <si>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</si>
  <si>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</si>
  <si>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</si>
  <si>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</si>
  <si>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</si>
  <si>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</si>
  <si>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</si>
  <si>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</si>
  <si>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</si>
  <si>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</si>
  <si>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</si>
  <si>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</si>
  <si>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</si>
  <si>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</si>
  <si>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</si>
  <si>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</si>
  <si>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</si>
  <si>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</si>
  <si>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</si>
  <si>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</si>
  <si>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</si>
  <si>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</si>
  <si>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</si>
  <si>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</si>
  <si>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</si>
  <si>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</si>
  <si>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</si>
  <si>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</si>
  <si>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</si>
  <si>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</si>
  <si>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</si>
  <si>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</si>
  <si>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</si>
  <si>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</si>
  <si>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</si>
  <si>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</si>
  <si>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</si>
  <si>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</si>
  <si>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</si>
  <si>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</si>
  <si>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</si>
  <si>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</si>
  <si>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</si>
  <si>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</si>
  <si>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</si>
  <si>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</si>
  <si>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</si>
  <si>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</si>
  <si>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</si>
  <si>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</si>
  <si>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</si>
  <si>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</si>
  <si>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</si>
  <si>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</si>
  <si>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</si>
  <si>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</si>
  <si>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</si>
  <si>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</si>
  <si>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</si>
  <si>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</si>
  <si>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</si>
  <si>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</si>
  <si>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</si>
  <si>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</si>
  <si>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</si>
  <si>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</si>
  <si>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</si>
  <si>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</si>
  <si>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</si>
  <si>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</si>
  <si>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</si>
  <si>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</si>
  <si>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</si>
  <si>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</si>
  <si>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</si>
  <si>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</si>
  <si>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</si>
  <si>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</si>
  <si>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</si>
  <si>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</si>
  <si>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</si>
  <si>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</si>
  <si>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</si>
  <si>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</si>
  <si>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</si>
  <si>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</si>
  <si>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</si>
  <si>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</si>
  <si>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</si>
  <si>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</si>
  <si>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</si>
  <si>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</si>
  <si>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</si>
  <si>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</si>
  <si>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</si>
  <si>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</si>
  <si>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</si>
  <si>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</si>
  <si>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</si>
  <si>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</si>
  <si>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</si>
  <si>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</si>
  <si>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</si>
  <si>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</si>
  <si>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</si>
  <si>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</si>
  <si>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</si>
  <si>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</si>
  <si>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</si>
  <si>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</si>
  <si>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</si>
  <si>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</si>
  <si>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</si>
  <si>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</si>
  <si>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</si>
  <si>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</si>
  <si>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</si>
  <si>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</si>
  <si>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</si>
  <si>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</si>
  <si>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</si>
  <si>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</si>
  <si>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</si>
  <si>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</si>
  <si>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</si>
  <si>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</si>
  <si>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</si>
  <si>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</si>
  <si>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</si>
  <si>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</si>
  <si>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</si>
  <si>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</si>
  <si>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</si>
  <si>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</si>
  <si>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</si>
  <si>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</si>
  <si>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</si>
  <si>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</si>
  <si>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</si>
  <si>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</si>
  <si>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</si>
  <si>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</si>
  <si>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</si>
  <si>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</si>
  <si>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</si>
  <si>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</si>
  <si>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</si>
  <si>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</si>
  <si>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</si>
  <si>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</si>
  <si>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</si>
  <si>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</si>
  <si>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</si>
  <si>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</si>
  <si>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</si>
  <si>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</si>
  <si>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</si>
  <si>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</si>
  <si>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</si>
  <si>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</si>
  <si>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</si>
  <si>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</si>
  <si>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</si>
  <si>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</si>
  <si>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</si>
  <si>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</si>
  <si>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</si>
  <si>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</si>
  <si>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</si>
  <si>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</si>
  <si>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</si>
  <si>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</si>
  <si>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</si>
  <si>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</si>
  <si>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</si>
  <si>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</si>
  <si>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</si>
  <si>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</si>
  <si>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</si>
  <si>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</si>
  <si>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</si>
  <si>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</si>
  <si>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</si>
  <si>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</si>
  <si>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</si>
  <si>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</si>
  <si>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</si>
  <si>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</si>
  <si>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</si>
  <si>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</si>
  <si>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</si>
  <si>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</si>
  <si>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</si>
  <si>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</si>
  <si>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</si>
  <si>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</si>
  <si>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</si>
  <si>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</si>
  <si>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</si>
  <si>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</si>
  <si>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</si>
  <si>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</si>
  <si>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</si>
  <si>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</si>
  <si>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</si>
  <si>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</si>
  <si>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</si>
  <si>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</si>
  <si>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</si>
  <si>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</si>
  <si>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</si>
  <si>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</si>
  <si>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</si>
  <si>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</si>
  <si>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</si>
  <si>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</si>
  <si>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</si>
  <si>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</si>
  <si>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</si>
  <si>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</si>
  <si>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</si>
  <si>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</si>
  <si>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</si>
  <si>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</si>
  <si>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</si>
  <si>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</si>
  <si>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</si>
  <si>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</si>
  <si>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</si>
  <si>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</si>
  <si>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</si>
  <si>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</si>
  <si>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</si>
  <si>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</si>
  <si>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</si>
  <si>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</si>
  <si>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</si>
  <si>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</si>
  <si>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</si>
  <si>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</si>
  <si>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</si>
  <si>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</si>
  <si>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</si>
  <si>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</si>
  <si>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</si>
  <si>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</si>
  <si>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</si>
  <si>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</si>
  <si>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</si>
  <si>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</si>
  <si>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</si>
  <si>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</si>
  <si>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</si>
  <si>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</si>
  <si>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</si>
  <si>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</si>
  <si>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</si>
  <si>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</si>
  <si>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</si>
  <si>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</si>
  <si>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</si>
  <si>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</si>
  <si>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</si>
  <si>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</si>
  <si>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</si>
  <si>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</si>
  <si>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</si>
  <si>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</si>
  <si>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</si>
  <si>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</si>
  <si>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</si>
  <si>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</si>
  <si>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</si>
  <si>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</si>
  <si>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</si>
  <si>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</si>
  <si>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</si>
  <si>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</si>
  <si>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</si>
  <si>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</si>
  <si>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</si>
  <si>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</si>
  <si>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</si>
  <si>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</si>
  <si>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</si>
  <si>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</si>
  <si>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</si>
  <si>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</si>
  <si>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</si>
  <si>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</si>
  <si>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</si>
  <si>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</si>
  <si>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</si>
  <si>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</si>
  <si>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</si>
  <si>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</si>
  <si>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</si>
  <si>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</si>
  <si>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</si>
  <si>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</si>
  <si>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</si>
  <si>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</si>
  <si>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</si>
  <si>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</si>
  <si>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</si>
  <si>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</si>
  <si>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</si>
  <si>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</si>
  <si>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</si>
  <si>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</si>
  <si>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</si>
  <si>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</si>
  <si>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</si>
  <si>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</si>
  <si>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</si>
  <si>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</si>
  <si>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</si>
  <si>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</si>
  <si>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</si>
  <si>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</si>
  <si>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</si>
  <si>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</si>
  <si>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</si>
  <si>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</si>
  <si>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</si>
  <si>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</si>
  <si>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</si>
  <si>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</si>
  <si>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</si>
  <si>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</si>
  <si>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</si>
  <si>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</si>
  <si>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</si>
  <si>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</si>
  <si>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</si>
  <si>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</si>
  <si>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</si>
  <si>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</si>
  <si>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</si>
  <si>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</si>
  <si>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</si>
  <si>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</si>
  <si>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</si>
  <si>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</si>
  <si>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</si>
  <si>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</si>
  <si>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</si>
  <si>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</si>
  <si>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</si>
  <si>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</si>
  <si>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</si>
  <si>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</si>
  <si>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</si>
  <si>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</si>
  <si>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</si>
  <si>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</si>
  <si>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</si>
  <si>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</si>
  <si>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</si>
  <si>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</si>
  <si>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</si>
  <si>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</si>
  <si>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</si>
  <si>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</si>
  <si>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</si>
  <si>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</si>
  <si>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</si>
  <si>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</si>
  <si>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</si>
  <si>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</si>
  <si>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</si>
  <si>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</si>
  <si>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</si>
  <si>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</si>
  <si>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</si>
  <si>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</si>
  <si>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</si>
  <si>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</si>
  <si>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</si>
  <si>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</si>
  <si>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</si>
  <si>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</si>
  <si>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</si>
  <si>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</si>
  <si>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</si>
  <si>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</si>
  <si>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</si>
  <si>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</si>
  <si>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</si>
  <si>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</si>
  <si>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</si>
  <si>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</si>
  <si>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</si>
  <si>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</si>
  <si>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</si>
  <si>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</si>
  <si>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</si>
  <si>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</si>
  <si>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</si>
  <si>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</si>
  <si>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</si>
  <si>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</si>
  <si>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</si>
  <si>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</si>
  <si>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</si>
  <si>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</si>
  <si>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</si>
  <si>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</si>
  <si>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</si>
  <si>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</si>
  <si>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</si>
  <si>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</si>
  <si>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</si>
  <si>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</si>
  <si>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</si>
  <si>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</si>
  <si>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</si>
  <si>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</si>
  <si>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</si>
  <si>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</si>
  <si>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</si>
  <si>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</si>
  <si>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</si>
  <si>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</si>
  <si>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</si>
  <si>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</si>
  <si>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</si>
  <si>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</si>
  <si>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</si>
  <si>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</si>
  <si>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</si>
  <si>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</si>
  <si>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</si>
  <si>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</si>
  <si>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</si>
  <si>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</si>
  <si>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</si>
  <si>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</si>
  <si>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</si>
  <si>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</si>
  <si>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</si>
  <si>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</si>
  <si>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</si>
  <si>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</si>
  <si>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</si>
  <si>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</si>
  <si>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</si>
  <si>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</si>
  <si>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</si>
  <si>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</si>
  <si>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</si>
  <si>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</si>
  <si>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</si>
  <si>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</si>
  <si>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</si>
  <si>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</si>
  <si>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</si>
  <si>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</si>
  <si>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</si>
  <si>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</si>
  <si>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</si>
  <si>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</si>
  <si>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</si>
  <si>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</si>
  <si>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</si>
  <si>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</si>
  <si>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</si>
  <si>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</si>
  <si>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</si>
  <si>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</si>
  <si>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</si>
  <si>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</si>
  <si>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</si>
  <si>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</si>
  <si>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</si>
  <si>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</si>
  <si>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</si>
  <si>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</si>
  <si>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</si>
  <si>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</si>
  <si>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</si>
  <si>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</si>
  <si>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</si>
  <si>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</si>
  <si>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</si>
  <si>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</si>
  <si>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</si>
  <si>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</si>
  <si>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</si>
  <si>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</si>
  <si>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</si>
  <si>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</si>
  <si>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</si>
  <si>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</si>
  <si>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</si>
  <si>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</si>
  <si>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</si>
  <si>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</si>
  <si>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</si>
  <si>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</si>
  <si>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</si>
  <si>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</si>
  <si>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</si>
  <si>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</si>
  <si>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</si>
  <si>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</si>
  <si>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</si>
  <si>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</si>
  <si>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</si>
  <si>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</si>
  <si>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</si>
  <si>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</si>
  <si>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</si>
  <si>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</si>
  <si>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</si>
  <si>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</si>
  <si>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</si>
  <si>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</si>
  <si>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</si>
  <si>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</si>
  <si>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</si>
  <si>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</si>
  <si>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</si>
  <si>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</si>
  <si>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</si>
  <si>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</si>
  <si>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</si>
  <si>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</si>
  <si>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</si>
  <si>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</si>
  <si>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</si>
  <si>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</si>
  <si>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</si>
  <si>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</si>
  <si>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</si>
  <si>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</si>
  <si>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</si>
  <si>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</si>
  <si>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</si>
  <si>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</si>
  <si>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</si>
  <si>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</si>
  <si>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</si>
  <si>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</si>
  <si>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</si>
  <si>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</si>
  <si>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</si>
  <si>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</si>
  <si>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</si>
  <si>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</si>
  <si>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</si>
  <si>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</si>
  <si>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</si>
  <si>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</si>
  <si>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</si>
  <si>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</si>
  <si>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</si>
  <si>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</si>
  <si>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</si>
  <si>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</si>
  <si>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</si>
  <si>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</si>
  <si>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</si>
  <si>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</si>
  <si>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</si>
  <si>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</si>
  <si>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</si>
  <si>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</si>
  <si>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</si>
  <si>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</si>
  <si>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</si>
  <si>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</si>
  <si>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</si>
  <si>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</si>
  <si>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</si>
  <si>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</si>
  <si>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</si>
  <si>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</si>
  <si>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</si>
  <si>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</si>
  <si>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</si>
  <si>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</si>
  <si>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</si>
  <si>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</si>
  <si>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</si>
  <si>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</si>
  <si>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</si>
  <si>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</si>
  <si>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</si>
  <si>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</si>
  <si>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</si>
  <si>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</si>
  <si>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</si>
  <si>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</si>
  <si>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</si>
  <si>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</si>
  <si>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</si>
  <si>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</si>
  <si>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</si>
  <si>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</si>
  <si>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</si>
  <si>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</si>
  <si>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</si>
  <si>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</si>
  <si>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</si>
  <si>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</si>
  <si>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</si>
  <si>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</si>
  <si>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</si>
  <si>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</si>
  <si>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</si>
  <si>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</si>
  <si>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</si>
  <si>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</si>
  <si>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</si>
  <si>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</si>
  <si>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</si>
  <si>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</si>
  <si>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</si>
  <si>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</si>
  <si>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</si>
  <si>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</si>
  <si>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</si>
  <si>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</si>
  <si>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</si>
  <si>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</si>
  <si>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</si>
  <si>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</si>
  <si>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</si>
  <si>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</si>
  <si>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</si>
  <si>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</si>
  <si>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</si>
  <si>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</si>
  <si>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</si>
  <si>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</si>
  <si>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</si>
  <si>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</si>
  <si>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</si>
  <si>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</si>
  <si>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</si>
  <si>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</si>
  <si>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</si>
  <si>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</si>
  <si>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</si>
  <si>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</si>
  <si>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</si>
  <si>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</si>
  <si>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</si>
  <si>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</si>
  <si>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</si>
  <si>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</si>
  <si>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</si>
  <si>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</si>
  <si>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</si>
  <si>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</si>
  <si>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</si>
  <si>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</si>
  <si>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</si>
  <si>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</si>
  <si>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</si>
  <si>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</si>
  <si>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</si>
  <si>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</si>
  <si>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</si>
  <si>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</si>
  <si>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</si>
  <si>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</si>
  <si>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</si>
  <si>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</si>
  <si>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</si>
  <si>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</si>
  <si>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</si>
  <si>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</si>
  <si>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</si>
  <si>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</si>
  <si>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</si>
  <si>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</si>
  <si>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</si>
  <si>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</si>
  <si>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</si>
  <si>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</si>
  <si>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</si>
  <si>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</si>
  <si>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</si>
  <si>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</si>
  <si>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</si>
  <si>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</si>
  <si>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</si>
  <si>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</si>
  <si>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</si>
  <si>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</si>
  <si>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</si>
  <si>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</si>
  <si>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</si>
  <si>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</si>
  <si>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</si>
  <si>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</si>
  <si>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</si>
  <si>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</si>
  <si>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</si>
  <si>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</si>
  <si>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</si>
  <si>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</si>
  <si>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</si>
  <si>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</si>
  <si>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</si>
  <si>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</si>
  <si>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</si>
  <si>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</si>
  <si>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</si>
  <si>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</si>
  <si>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</si>
  <si>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</si>
  <si>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</si>
  <si>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</si>
  <si>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</si>
  <si>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</si>
  <si>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</si>
  <si>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</si>
  <si>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</si>
  <si>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</si>
  <si>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</si>
  <si>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</si>
  <si>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</si>
  <si>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</si>
  <si>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</si>
  <si>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</si>
  <si>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</si>
  <si>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</si>
  <si>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</si>
  <si>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</si>
  <si>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</si>
  <si>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</si>
  <si>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</si>
  <si>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</si>
  <si>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</si>
  <si>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</si>
  <si>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</si>
  <si>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</si>
  <si>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</si>
  <si>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</si>
  <si>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</si>
  <si>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</si>
  <si>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</si>
  <si>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</si>
  <si>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</si>
  <si>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</si>
  <si>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</si>
  <si>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</si>
  <si>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</si>
  <si>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</si>
  <si>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</si>
  <si>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</si>
  <si>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</si>
  <si>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</si>
  <si>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</si>
  <si>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</si>
  <si>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</si>
  <si>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</si>
  <si>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</si>
  <si>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</si>
  <si>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</si>
  <si>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</si>
  <si>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</si>
  <si>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</si>
  <si>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</si>
  <si>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</si>
  <si>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</si>
  <si>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</si>
  <si>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</si>
  <si>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</si>
  <si>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</si>
  <si>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</si>
  <si>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</si>
  <si>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</si>
  <si>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</si>
  <si>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</si>
  <si>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</si>
  <si>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</si>
  <si>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</si>
  <si>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</si>
  <si>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</si>
  <si>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</si>
  <si>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</si>
  <si>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</si>
  <si>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</si>
  <si>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</si>
  <si>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</si>
  <si>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</si>
  <si>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</si>
  <si>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</si>
  <si>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</si>
  <si>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</si>
  <si>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</si>
  <si>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</si>
  <si>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</si>
  <si>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</si>
  <si>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</si>
  <si>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</si>
  <si>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</si>
  <si>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</si>
  <si>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</si>
  <si>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</si>
  <si>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</si>
  <si>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</si>
  <si>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</si>
  <si>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</si>
  <si>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</si>
  <si>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</si>
  <si>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</si>
  <si>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</si>
  <si>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</si>
  <si>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</si>
  <si>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</si>
  <si>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</si>
  <si>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</si>
  <si>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</si>
  <si>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</si>
  <si>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</si>
  <si>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</si>
  <si>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</si>
  <si>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</si>
  <si>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</si>
  <si>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</si>
  <si>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</si>
  <si>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</si>
  <si>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</si>
  <si>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</si>
  <si>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</si>
  <si>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</si>
  <si>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</si>
  <si>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</si>
  <si>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</si>
  <si>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</si>
  <si>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</si>
  <si>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</si>
  <si>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</si>
  <si>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</si>
  <si>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</si>
  <si>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</si>
  <si>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</si>
  <si>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</si>
  <si>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</si>
  <si>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</si>
  <si>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</si>
  <si>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</si>
  <si>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</si>
  <si>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</si>
  <si>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</si>
  <si>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</si>
  <si>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</si>
  <si>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</si>
  <si>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</si>
  <si>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</si>
  <si>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</si>
  <si>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</si>
  <si>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</si>
  <si>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</si>
  <si>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</si>
  <si>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</si>
  <si>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</si>
  <si>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</si>
  <si>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</si>
  <si>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</si>
  <si>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</si>
  <si>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</si>
  <si>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</si>
  <si>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</si>
  <si>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</si>
  <si>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</si>
  <si>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</si>
  <si>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</si>
  <si>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</si>
  <si>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</si>
  <si>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</si>
  <si>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</si>
  <si>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</si>
  <si>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</si>
  <si>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</si>
  <si>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</si>
  <si>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</si>
  <si>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</si>
  <si>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</si>
  <si>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</si>
  <si>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</si>
  <si>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</si>
  <si>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</si>
  <si>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</si>
  <si>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</si>
  <si>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</si>
  <si>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</si>
  <si>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</si>
  <si>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</si>
  <si>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</si>
  <si>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</si>
  <si>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</si>
  <si>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</si>
  <si>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</si>
  <si>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</si>
  <si>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</si>
  <si>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</si>
  <si>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</si>
  <si>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</si>
  <si>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</si>
  <si>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</si>
  <si>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</si>
  <si>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</si>
  <si>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</si>
  <si>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</si>
  <si>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</si>
  <si>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</si>
  <si>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</si>
  <si>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</si>
  <si>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</si>
  <si>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</si>
  <si>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</si>
  <si>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</si>
  <si>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</si>
  <si>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</si>
  <si>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</si>
  <si>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</si>
  <si>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</si>
  <si>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</si>
  <si>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</si>
  <si>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</si>
  <si>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</si>
  <si>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</si>
  <si>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</si>
  <si>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</si>
  <si>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</si>
  <si>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</si>
  <si>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</si>
  <si>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</si>
  <si>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</si>
  <si>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</si>
  <si>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</si>
  <si>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</si>
  <si>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</si>
  <si>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</si>
  <si>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</si>
  <si>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</si>
  <si>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</si>
  <si>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</si>
  <si>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</si>
  <si>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</si>
  <si>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</si>
  <si>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</si>
  <si>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</si>
  <si>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</si>
  <si>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</si>
  <si>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</si>
  <si>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</si>
  <si>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</si>
  <si>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</si>
  <si>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</si>
  <si>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</si>
  <si>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</si>
  <si>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</si>
  <si>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</si>
  <si>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</si>
  <si>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</si>
  <si>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</si>
  <si>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</si>
  <si>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</si>
  <si>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</si>
  <si>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</si>
  <si>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</si>
  <si>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</si>
  <si>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</si>
  <si>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</si>
  <si>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</si>
  <si>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</si>
  <si>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</si>
  <si>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</si>
  <si>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</si>
  <si>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</si>
  <si>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</si>
  <si>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</si>
  <si>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</si>
  <si>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</si>
  <si>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</si>
  <si>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</si>
  <si>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</si>
  <si>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</si>
  <si>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</si>
  <si>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</si>
  <si>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</si>
  <si>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</si>
  <si>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</si>
  <si>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</si>
  <si>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</si>
  <si>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</si>
  <si>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</si>
  <si>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</si>
  <si>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</si>
  <si>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</si>
  <si>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</si>
  <si>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</si>
  <si>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</si>
  <si>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</si>
  <si>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</si>
  <si>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</si>
  <si>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</si>
  <si>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</si>
  <si>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</si>
  <si>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</si>
  <si>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</si>
  <si>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</si>
  <si>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</si>
  <si>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</si>
  <si>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</si>
  <si>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</si>
  <si>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</si>
  <si>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</si>
  <si>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</si>
  <si>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</si>
  <si>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</si>
  <si>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</si>
  <si>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</si>
  <si>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</si>
  <si>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</si>
  <si>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</si>
  <si>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</si>
  <si>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</si>
  <si>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</si>
  <si>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</si>
  <si>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</si>
  <si>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</si>
  <si>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</si>
  <si>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</si>
  <si>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</si>
  <si>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</si>
  <si>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</si>
  <si>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</si>
  <si>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</si>
  <si>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</si>
  <si>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</si>
  <si>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</si>
  <si>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</si>
  <si>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</si>
  <si>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</si>
  <si>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</si>
  <si>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</si>
  <si>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</si>
  <si>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</si>
  <si>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</si>
  <si>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</si>
  <si>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</si>
  <si>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</si>
  <si>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</si>
  <si>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</si>
  <si>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</si>
  <si>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</si>
  <si>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</si>
  <si>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</si>
  <si>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</si>
  <si>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</si>
  <si>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</si>
  <si>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</si>
  <si>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</si>
  <si>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</si>
  <si>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</si>
  <si>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</si>
  <si>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</si>
  <si>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</si>
  <si>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</si>
  <si>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</si>
  <si>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</si>
  <si>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</si>
  <si>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</si>
  <si>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</si>
  <si>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</si>
  <si>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</si>
  <si>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</si>
  <si>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</si>
  <si>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</si>
  <si>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</si>
  <si>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</si>
  <si>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</si>
  <si>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</si>
  <si>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</si>
  <si>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</si>
  <si>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</si>
  <si>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</si>
  <si>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</si>
  <si>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</si>
  <si>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</si>
  <si>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</si>
  <si>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</si>
  <si>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</si>
  <si>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</si>
  <si>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</si>
  <si>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</si>
  <si>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</si>
  <si>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</si>
  <si>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</si>
  <si>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</si>
  <si>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</si>
  <si>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</si>
  <si>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</si>
  <si>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</si>
  <si>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</si>
  <si>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</si>
  <si>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</si>
  <si>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</si>
  <si>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</si>
  <si>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</si>
  <si>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</si>
  <si>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</si>
  <si>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</si>
  <si>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</si>
  <si>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</si>
  <si>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</si>
  <si>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</si>
  <si>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</si>
  <si>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</si>
  <si>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</si>
  <si>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</si>
  <si>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</si>
  <si>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</si>
  <si>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</si>
  <si>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</si>
  <si>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</si>
  <si>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</si>
  <si>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</si>
  <si>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</si>
  <si>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</si>
  <si>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</si>
  <si>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</si>
  <si>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</si>
  <si>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</si>
  <si>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</si>
  <si>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</si>
  <si>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</si>
  <si>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</si>
  <si>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</si>
  <si>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</si>
  <si>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</si>
  <si>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</si>
  <si>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</si>
  <si>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</si>
  <si>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</si>
  <si>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</si>
  <si>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</si>
  <si>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</si>
  <si>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</si>
  <si>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</si>
  <si>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</si>
  <si>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</si>
  <si>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</si>
  <si>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</si>
  <si>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</si>
  <si>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</si>
  <si>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</si>
  <si>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</si>
  <si>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</si>
  <si>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</si>
  <si>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</si>
  <si>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</si>
  <si>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</si>
  <si>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</si>
  <si>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</si>
  <si>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</si>
  <si>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</si>
  <si>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</si>
  <si>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</si>
  <si>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</si>
  <si>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</si>
  <si>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</si>
  <si>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</si>
  <si>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</si>
  <si>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</si>
  <si>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</si>
  <si>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</si>
  <si>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</si>
  <si>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</si>
  <si>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</si>
  <si>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</si>
  <si>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</si>
  <si>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</si>
  <si>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</si>
  <si>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</si>
  <si>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</si>
  <si>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</si>
  <si>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</si>
  <si>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</si>
  <si>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</si>
  <si>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</si>
  <si>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</si>
  <si>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</si>
  <si>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</si>
  <si>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</si>
  <si>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</si>
  <si>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</si>
  <si>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</si>
  <si>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</si>
  <si>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</si>
  <si>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</si>
  <si>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</si>
  <si>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</si>
  <si>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</si>
  <si>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</si>
  <si>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</si>
  <si>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</si>
  <si>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</si>
  <si>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</si>
  <si>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</si>
  <si>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</si>
  <si>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</si>
  <si>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</si>
  <si>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</si>
  <si>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</si>
  <si>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</si>
  <si>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</si>
  <si>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</si>
  <si>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</si>
  <si>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</si>
  <si>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</si>
  <si>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</si>
  <si>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</si>
  <si>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</si>
  <si>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</si>
  <si>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</si>
  <si>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</si>
  <si>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</si>
  <si>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</si>
  <si>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</si>
  <si>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</si>
  <si>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</si>
  <si>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</si>
  <si>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</si>
  <si>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</si>
  <si>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</si>
  <si>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</si>
  <si>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</si>
  <si>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</si>
  <si>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</si>
  <si>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</si>
  <si>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</si>
  <si>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</si>
  <si>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</si>
  <si>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</si>
  <si>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</si>
  <si>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</si>
  <si>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</si>
  <si>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</si>
  <si>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</si>
  <si>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</si>
  <si>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</si>
  <si>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</si>
  <si>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</si>
  <si>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</si>
  <si>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</si>
  <si>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</si>
  <si>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</si>
  <si>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</si>
  <si>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</si>
  <si>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</si>
  <si>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</si>
  <si>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</si>
  <si>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</si>
  <si>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</si>
  <si>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</si>
  <si>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</si>
  <si>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</si>
  <si>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</si>
  <si>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</si>
  <si>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</si>
  <si>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</si>
  <si>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</si>
  <si>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</si>
  <si>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</si>
  <si>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</si>
  <si>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</si>
  <si>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</si>
  <si>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</si>
  <si>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</si>
  <si>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</si>
  <si>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</si>
  <si>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</si>
  <si>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</si>
  <si>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</si>
  <si>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</si>
  <si>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</si>
  <si>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</si>
  <si>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</si>
  <si>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</si>
  <si>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</si>
  <si>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</si>
  <si>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</si>
  <si>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</si>
  <si>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</si>
  <si>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</si>
  <si>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</si>
  <si>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</si>
  <si>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</si>
  <si>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</si>
  <si>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</si>
  <si>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</si>
  <si>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</si>
  <si>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</si>
  <si>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</si>
  <si>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</si>
  <si>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</si>
  <si>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</si>
  <si>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</si>
  <si>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</si>
  <si>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</si>
  <si>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</si>
  <si>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</si>
  <si>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</si>
  <si>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</si>
  <si>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</si>
  <si>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</si>
  <si>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</si>
  <si>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</si>
  <si>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</si>
  <si>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</si>
  <si>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</si>
  <si>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</si>
  <si>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</si>
  <si>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</si>
  <si>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</si>
  <si>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</si>
  <si>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</si>
  <si>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</si>
  <si>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</si>
  <si>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</si>
  <si>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</si>
  <si>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</si>
  <si>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</si>
  <si>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</si>
  <si>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</si>
  <si>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</si>
  <si>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</si>
  <si>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</si>
  <si>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</si>
  <si>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</si>
  <si>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</si>
  <si>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</si>
  <si>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</si>
  <si>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</si>
  <si>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</si>
  <si>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</si>
  <si>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</si>
  <si>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</si>
  <si>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</si>
  <si>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</si>
  <si>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</si>
  <si>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</si>
  <si>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</si>
  <si>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</si>
  <si>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</si>
  <si>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</si>
  <si>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</si>
  <si>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</si>
  <si>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</si>
  <si>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</si>
  <si>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</si>
  <si>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</si>
  <si>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</si>
  <si>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</si>
  <si>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</si>
  <si>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</si>
  <si>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</si>
  <si>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</si>
  <si>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</si>
  <si>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</si>
  <si>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</si>
  <si>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</si>
  <si>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</si>
  <si>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</si>
  <si>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</si>
  <si>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</si>
  <si>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</si>
  <si>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</si>
  <si>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</si>
  <si>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</si>
  <si>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</si>
  <si>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</si>
  <si>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</si>
  <si>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</si>
  <si>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</si>
  <si>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</si>
  <si>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</si>
  <si>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</si>
  <si>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</si>
  <si>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</si>
  <si>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</si>
  <si>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</si>
  <si>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</si>
  <si>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</si>
  <si>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</si>
  <si>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</si>
  <si>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</si>
  <si>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</si>
  <si>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</si>
  <si>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</si>
  <si>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</si>
  <si>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</si>
  <si>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</si>
  <si>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</si>
  <si>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</si>
  <si>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</si>
  <si>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</si>
  <si>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</si>
  <si>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</si>
  <si>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</si>
  <si>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</si>
  <si>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</si>
  <si>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</si>
  <si>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</si>
  <si>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</si>
  <si>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</si>
  <si>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</si>
  <si>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</si>
  <si>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</si>
  <si>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</si>
  <si>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</si>
  <si>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</si>
  <si>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</si>
  <si>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</si>
  <si>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</si>
  <si>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</si>
  <si>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</si>
  <si>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</si>
  <si>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</si>
  <si>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</si>
  <si>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</si>
  <si>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</si>
  <si>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</si>
  <si>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</si>
  <si>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</si>
  <si>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</si>
  <si>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</si>
  <si>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</si>
  <si>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</si>
  <si>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</si>
  <si>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</si>
  <si>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</si>
  <si>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</si>
  <si>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</si>
  <si>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</si>
  <si>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</si>
  <si>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</si>
  <si>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</si>
  <si>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</si>
  <si>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</si>
  <si>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</si>
  <si>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</si>
  <si>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</si>
  <si>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</si>
  <si>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</si>
  <si>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</si>
  <si>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</si>
  <si>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</si>
  <si>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</si>
  <si>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</si>
  <si>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</si>
  <si>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</si>
  <si>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</si>
  <si>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</si>
  <si>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</si>
  <si>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</si>
  <si>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</si>
  <si>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</si>
  <si>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</si>
  <si>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</si>
  <si>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</si>
  <si>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</si>
  <si>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</si>
  <si>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</si>
  <si>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</si>
  <si>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</si>
  <si>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</si>
  <si>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</si>
  <si>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</si>
  <si>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</si>
  <si>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</si>
  <si>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</si>
  <si>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</si>
  <si>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</si>
  <si>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</si>
  <si>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</si>
  <si>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</si>
  <si>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</si>
  <si>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</si>
  <si>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</si>
  <si>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</si>
  <si>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</si>
  <si>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</si>
  <si>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</si>
  <si>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</si>
  <si>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</si>
  <si>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</si>
  <si>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</si>
  <si>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</si>
  <si>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</si>
  <si>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</si>
  <si>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</si>
  <si>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</si>
  <si>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</si>
  <si>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</si>
  <si>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</si>
  <si>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</si>
  <si>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</si>
  <si>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</si>
  <si>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</si>
  <si>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</si>
  <si>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</si>
  <si>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</si>
  <si>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</si>
  <si>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</si>
  <si>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</si>
  <si>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</si>
  <si>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</si>
  <si>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</si>
  <si>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</si>
  <si>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</si>
  <si>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</si>
  <si>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</si>
  <si>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</si>
  <si>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</si>
  <si>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</si>
  <si>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</si>
  <si>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</si>
  <si>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</si>
  <si>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</si>
  <si>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</si>
  <si>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</si>
  <si>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</si>
  <si>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</si>
  <si>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</si>
  <si>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</si>
  <si>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</si>
  <si>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</si>
  <si>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</si>
  <si>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</si>
  <si>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</si>
  <si>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</si>
  <si>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</si>
  <si>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</si>
  <si>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</si>
  <si>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</si>
  <si>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</si>
  <si>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</si>
  <si>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</si>
  <si>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</si>
  <si>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</si>
  <si>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</si>
  <si>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</si>
  <si>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</si>
  <si>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</si>
  <si>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</si>
  <si>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</si>
  <si>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</si>
  <si>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</si>
  <si>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</si>
  <si>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</si>
  <si>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</si>
  <si>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</si>
  <si>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</si>
  <si>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</si>
  <si>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</si>
  <si>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</si>
  <si>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</si>
  <si>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</si>
  <si>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</si>
  <si>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</si>
  <si>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</si>
  <si>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</si>
  <si>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</si>
  <si>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</si>
  <si>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</si>
  <si>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</si>
  <si>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</si>
  <si>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</si>
  <si>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</si>
  <si>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</si>
  <si>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</si>
  <si>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</si>
  <si>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</si>
  <si>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</si>
  <si>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</si>
  <si>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</si>
  <si>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</si>
  <si>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</si>
  <si>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</si>
  <si>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</si>
  <si>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</si>
  <si>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</si>
  <si>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</si>
  <si>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</si>
  <si>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</si>
  <si>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</si>
  <si>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</si>
  <si>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</si>
  <si>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</si>
  <si>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</si>
  <si>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</si>
  <si>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</si>
  <si>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</si>
  <si>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</si>
  <si>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</si>
  <si>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</si>
  <si>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</si>
  <si>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</si>
  <si>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</si>
  <si>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</si>
  <si>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</si>
  <si>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</si>
  <si>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</si>
  <si>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</si>
  <si>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</si>
  <si>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</si>
  <si>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</si>
  <si>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</si>
  <si>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</si>
  <si>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</si>
  <si>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</si>
  <si>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</si>
  <si>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</si>
  <si>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</si>
  <si>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</si>
  <si>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</si>
  <si>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</si>
  <si>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</si>
  <si>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</si>
  <si>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</si>
  <si>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</si>
  <si>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</si>
  <si>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</si>
  <si>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</si>
  <si>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</si>
  <si>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</si>
  <si>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</si>
  <si>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</si>
  <si>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</si>
  <si>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</si>
  <si>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</si>
  <si>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</si>
  <si>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</si>
  <si>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</si>
  <si>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</si>
  <si>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</si>
  <si>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</si>
  <si>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</si>
  <si>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</si>
  <si>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</si>
  <si>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</si>
  <si>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</si>
  <si>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</si>
  <si>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</si>
  <si>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</si>
  <si>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</si>
  <si>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</si>
  <si>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</si>
  <si>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</si>
  <si>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</si>
  <si>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</si>
  <si>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</si>
  <si>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</si>
  <si>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</si>
  <si>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</si>
  <si>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</si>
  <si>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</si>
  <si>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</si>
  <si>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</si>
  <si>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</si>
  <si>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</si>
  <si>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</si>
  <si>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</si>
  <si>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</si>
  <si>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</si>
  <si>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</si>
  <si>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</si>
  <si>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</si>
  <si>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</si>
  <si>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</si>
  <si>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</si>
  <si>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</si>
  <si>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</si>
  <si>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</si>
  <si>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</si>
  <si>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</si>
  <si>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</si>
  <si>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</si>
  <si>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</si>
  <si>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</si>
  <si>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</si>
  <si>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</si>
  <si>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</si>
  <si>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</si>
  <si>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</si>
  <si>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</si>
  <si>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</si>
  <si>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</si>
  <si>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</si>
  <si>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</si>
  <si>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</si>
  <si>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</si>
  <si>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</si>
  <si>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</si>
  <si>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</si>
  <si>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</si>
  <si>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</si>
  <si>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</si>
  <si>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</si>
  <si>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</si>
  <si>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</si>
  <si>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</si>
  <si>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</si>
  <si>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</si>
  <si>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</si>
  <si>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</si>
  <si>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</si>
  <si>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</si>
  <si>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</si>
  <si>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</si>
  <si>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</si>
  <si>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</si>
  <si>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</si>
  <si>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</si>
  <si>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</si>
  <si>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</si>
  <si>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</si>
  <si>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</si>
  <si>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</si>
  <si>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</si>
  <si>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</si>
  <si>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</si>
  <si>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</si>
  <si>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</si>
  <si>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</si>
  <si>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</si>
  <si>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</si>
  <si>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</si>
  <si>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</si>
  <si>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</si>
  <si>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</si>
  <si>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</si>
  <si>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</si>
  <si>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</si>
  <si>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</si>
  <si>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</si>
  <si>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</si>
  <si>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</si>
  <si>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</si>
  <si>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</si>
  <si>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</si>
  <si>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</si>
  <si>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</si>
  <si>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</si>
  <si>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</si>
  <si>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</si>
  <si>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</si>
  <si>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</si>
  <si>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</si>
  <si>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</si>
  <si>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</si>
  <si>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</si>
  <si>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</si>
  <si>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</si>
  <si>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</si>
  <si>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</si>
  <si>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</si>
  <si>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</si>
  <si>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</si>
  <si>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</si>
  <si>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</si>
  <si>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</si>
  <si>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</si>
  <si>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</si>
  <si>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</si>
  <si>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</si>
  <si>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</si>
  <si>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</si>
  <si>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</si>
  <si>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</si>
  <si>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</si>
  <si>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</si>
  <si>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</si>
  <si>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</si>
  <si>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</si>
  <si>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</si>
  <si>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</si>
  <si>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</si>
  <si>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</si>
  <si>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</si>
  <si>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</si>
  <si>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</si>
  <si>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</si>
  <si>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</si>
  <si>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</si>
  <si>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</si>
  <si>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</si>
  <si>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</si>
  <si>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</si>
  <si>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</si>
  <si>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</si>
  <si>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</si>
  <si>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</si>
  <si>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</si>
  <si>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</si>
  <si>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</si>
  <si>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</si>
  <si>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</si>
  <si>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</si>
  <si>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</si>
  <si>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</si>
  <si>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</si>
  <si>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</si>
  <si>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</si>
  <si>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</si>
  <si>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</si>
  <si>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</si>
  <si>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</si>
  <si>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</si>
  <si>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</si>
  <si>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</si>
  <si>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</si>
  <si>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</si>
  <si>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</si>
  <si>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</si>
  <si>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</si>
  <si>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</si>
  <si>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</si>
  <si>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</si>
  <si>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</si>
  <si>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</si>
  <si>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</si>
  <si>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</si>
  <si>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</si>
  <si>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</si>
  <si>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</si>
  <si>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</si>
  <si>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</si>
  <si>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</si>
  <si>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</si>
  <si>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</si>
  <si>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</si>
  <si>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</si>
  <si>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</si>
  <si>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</si>
  <si>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</si>
  <si>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</si>
  <si>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</si>
  <si>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</si>
  <si>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</si>
  <si>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</si>
  <si>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</si>
  <si>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</si>
  <si>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</si>
  <si>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</si>
  <si>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</si>
  <si>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</si>
  <si>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</si>
  <si>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</si>
  <si>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</si>
  <si>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</si>
  <si>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</si>
  <si>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</si>
  <si>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</si>
  <si>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</si>
  <si>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</si>
  <si>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</si>
  <si>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</si>
  <si>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</si>
  <si>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</si>
  <si>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</si>
  <si>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</si>
  <si>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</si>
  <si>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</si>
  <si>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</si>
  <si>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</si>
  <si>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</si>
  <si>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</si>
  <si>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</si>
  <si>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</si>
  <si>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</si>
  <si>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</si>
  <si>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</si>
  <si>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</si>
  <si>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</si>
  <si>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</si>
  <si>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</si>
  <si>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</si>
  <si>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</si>
  <si>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</si>
  <si>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</si>
  <si>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</si>
  <si>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</si>
  <si>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</si>
  <si>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</si>
  <si>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</si>
  <si>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</si>
  <si>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</si>
  <si>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</si>
  <si>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</si>
  <si>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</si>
  <si>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</si>
  <si>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</si>
  <si>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</si>
  <si>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</si>
  <si>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</si>
  <si>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</si>
  <si>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</si>
  <si>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</si>
  <si>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</si>
  <si>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</si>
  <si>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</si>
  <si>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</si>
  <si>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</si>
  <si>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</si>
  <si>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</si>
  <si>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</si>
  <si>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</si>
  <si>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</si>
  <si>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</si>
  <si>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</si>
  <si>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</si>
  <si>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</si>
  <si>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</si>
  <si>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</si>
  <si>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</si>
  <si>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</si>
  <si>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</si>
  <si>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</si>
  <si>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</si>
  <si>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</si>
  <si>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</si>
  <si>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</si>
  <si>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</si>
  <si>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</si>
  <si>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</si>
  <si>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</si>
  <si>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</si>
  <si>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</si>
  <si>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</si>
  <si>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</si>
  <si>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</si>
  <si>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</si>
  <si>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</si>
  <si>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</si>
  <si>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</si>
  <si>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</si>
  <si>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</si>
  <si>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</si>
  <si>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</si>
  <si>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</si>
  <si>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</si>
  <si>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</si>
  <si>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</si>
  <si>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</si>
  <si>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</si>
  <si>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</si>
  <si>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</si>
  <si>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</si>
  <si>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</si>
  <si>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</si>
  <si>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</si>
  <si>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</si>
  <si>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</si>
  <si>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</si>
  <si>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</si>
  <si>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</si>
  <si>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</si>
  <si>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</si>
  <si>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</si>
  <si>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</si>
  <si>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</si>
  <si>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</si>
  <si>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</si>
  <si>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</si>
  <si>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</si>
  <si>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</si>
  <si>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</si>
  <si>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</si>
  <si>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</si>
  <si>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</si>
  <si>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</si>
  <si>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</si>
  <si>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</si>
  <si>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</si>
  <si>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</si>
  <si>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</si>
  <si>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</si>
  <si>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</si>
  <si>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</si>
  <si>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</si>
  <si>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</si>
  <si>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</si>
  <si>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</si>
  <si>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</si>
  <si>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</si>
  <si>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</si>
  <si>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</si>
  <si>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</si>
  <si>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</si>
  <si>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</si>
  <si>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</si>
  <si>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</si>
  <si>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</si>
  <si>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</si>
  <si>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</si>
  <si>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</si>
  <si>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</si>
  <si>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</si>
  <si>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</si>
  <si>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</si>
  <si>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</si>
  <si>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</si>
  <si>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</si>
  <si>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</si>
  <si>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</si>
  <si>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</si>
  <si>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</si>
  <si>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</si>
  <si>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</si>
  <si>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</si>
  <si>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</si>
  <si>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</si>
  <si>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</si>
  <si>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</si>
  <si>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</si>
  <si>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</si>
  <si>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</si>
  <si>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</si>
  <si>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</si>
  <si>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</si>
  <si>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</si>
  <si>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</si>
  <si>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</si>
  <si>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</si>
  <si>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</si>
  <si>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</si>
  <si>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</si>
  <si>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</si>
  <si>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</si>
  <si>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</si>
  <si>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</si>
  <si>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</si>
  <si>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</si>
  <si>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</si>
  <si>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</si>
  <si>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</si>
  <si>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</si>
  <si>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</si>
  <si>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</si>
  <si>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</si>
  <si>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</si>
  <si>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</si>
  <si>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</si>
  <si>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</si>
  <si>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</si>
  <si>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</si>
  <si>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</si>
  <si>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</si>
  <si>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</si>
  <si>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</si>
  <si>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</si>
  <si>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</si>
  <si>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</si>
  <si>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</si>
  <si>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</si>
  <si>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</si>
  <si>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</si>
  <si>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</si>
  <si>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</si>
  <si>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</si>
  <si>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</si>
  <si>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</si>
  <si>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</si>
  <si>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</si>
  <si>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</si>
  <si>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</si>
  <si>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</si>
  <si>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</si>
  <si>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</si>
  <si>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</si>
  <si>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</si>
  <si>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</si>
  <si>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</si>
  <si>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</si>
  <si>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</si>
  <si>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</si>
  <si>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</si>
  <si>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</si>
  <si>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</si>
  <si>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</si>
  <si>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</si>
  <si>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</si>
  <si>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</si>
  <si>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</si>
  <si>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</si>
  <si>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</si>
  <si>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</si>
  <si>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</si>
  <si>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</si>
  <si>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</si>
  <si>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</si>
  <si>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</si>
  <si>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</si>
  <si>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</si>
  <si>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</si>
  <si>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</si>
  <si>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</si>
  <si>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</si>
  <si>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</si>
  <si>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</si>
  <si>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</si>
  <si>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</si>
  <si>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</si>
  <si>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</si>
  <si>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</si>
  <si>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</si>
  <si>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</si>
  <si>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</si>
  <si>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</si>
  <si>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</si>
  <si>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</si>
  <si>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</si>
  <si>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</si>
  <si>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</si>
  <si>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</si>
  <si>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</si>
  <si>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</si>
  <si>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</si>
  <si>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</si>
  <si>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</si>
  <si>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</si>
  <si>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</si>
  <si>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</si>
  <si>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</si>
  <si>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</si>
  <si>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</si>
  <si>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</si>
  <si>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</si>
  <si>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</si>
  <si>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</si>
  <si>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</si>
  <si>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</si>
  <si>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</si>
  <si>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</si>
  <si>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</si>
  <si>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</si>
  <si>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</si>
  <si>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</si>
  <si>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</si>
  <si>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</si>
  <si>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</si>
  <si>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</si>
  <si>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</si>
  <si>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</si>
  <si>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</si>
  <si>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</si>
  <si>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</si>
  <si>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</si>
  <si>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</si>
  <si>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</si>
  <si>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</si>
  <si>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</si>
  <si>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</si>
  <si>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</si>
  <si>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</si>
  <si>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</si>
  <si>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</si>
  <si>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</si>
  <si>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</si>
  <si>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</si>
  <si>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</si>
  <si>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</si>
  <si>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</si>
  <si>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</si>
  <si>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</si>
  <si>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</si>
  <si>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</si>
  <si>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</si>
  <si>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</si>
  <si>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</si>
  <si>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</si>
  <si>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</si>
  <si>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</si>
  <si>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</si>
  <si>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</si>
  <si>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</si>
  <si>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</si>
  <si>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</si>
  <si>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</si>
  <si>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</si>
  <si>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</si>
  <si>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</si>
  <si>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</si>
  <si>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</si>
  <si>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</si>
  <si>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</si>
  <si>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</si>
  <si>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</si>
  <si>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</si>
  <si>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</si>
  <si>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</si>
  <si>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</si>
  <si>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</si>
  <si>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</si>
  <si>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</si>
  <si>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</si>
  <si>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</si>
  <si>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</si>
  <si>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</si>
  <si>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</si>
  <si>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</si>
  <si>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</si>
  <si>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</si>
  <si>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</si>
  <si>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</si>
  <si>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</si>
  <si>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</si>
  <si>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</si>
  <si>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</si>
  <si>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</si>
  <si>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</si>
  <si>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</si>
  <si>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</si>
  <si>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</si>
  <si>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</si>
  <si>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</si>
  <si>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</si>
  <si>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</si>
  <si>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</si>
  <si>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</si>
  <si>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</si>
  <si>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</si>
  <si>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</si>
  <si>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</si>
  <si>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</si>
  <si>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</si>
  <si>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</si>
  <si>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</si>
  <si>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</si>
  <si>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</si>
  <si>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</si>
  <si>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</si>
  <si>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</si>
  <si>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</si>
  <si>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</si>
  <si>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</si>
  <si>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</si>
  <si>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</si>
  <si>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</si>
  <si>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</si>
  <si>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</si>
  <si>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</si>
  <si>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</si>
  <si>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</si>
  <si>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</si>
  <si>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</si>
  <si>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</si>
  <si>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</si>
  <si>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</si>
  <si>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</si>
  <si>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</si>
  <si>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</si>
  <si>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</si>
  <si>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</si>
  <si>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</si>
  <si>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</si>
  <si>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</si>
  <si>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</si>
  <si>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</si>
  <si>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</si>
  <si>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</si>
  <si>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</si>
  <si>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</si>
  <si>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</si>
  <si>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</si>
  <si>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</si>
  <si>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</si>
  <si>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</si>
  <si>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</si>
  <si>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</si>
  <si>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</si>
  <si>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</si>
  <si>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</si>
  <si>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</si>
  <si>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</si>
  <si>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</si>
  <si>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</si>
  <si>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</si>
  <si>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</si>
  <si>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</si>
  <si>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</si>
  <si>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</si>
  <si>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</si>
  <si>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</si>
  <si>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</si>
  <si>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</si>
  <si>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</si>
  <si>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</si>
  <si>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</si>
  <si>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</si>
  <si>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</si>
  <si>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</si>
  <si>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</si>
  <si>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</si>
  <si>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</si>
  <si>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</si>
  <si>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</si>
  <si>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</si>
  <si>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</si>
  <si>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</si>
  <si>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</si>
  <si>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</si>
  <si>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</si>
  <si>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</si>
  <si>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</si>
  <si>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</si>
  <si>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</si>
  <si>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</si>
  <si>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</si>
  <si>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</si>
  <si>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</si>
  <si>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</si>
  <si>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</si>
  <si>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</si>
  <si>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</si>
  <si>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</si>
  <si>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</si>
  <si>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</si>
  <si>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</si>
  <si>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</si>
  <si>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</si>
  <si>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</si>
  <si>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</si>
  <si>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</si>
  <si>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</si>
  <si>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</si>
  <si>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</si>
  <si>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</si>
  <si>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</si>
  <si>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</si>
  <si>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</si>
  <si>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</si>
  <si>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</si>
  <si>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</si>
  <si>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</si>
  <si>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</si>
  <si>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</si>
  <si>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</si>
  <si>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</si>
  <si>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</si>
  <si>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</si>
  <si>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</si>
  <si>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</si>
  <si>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</si>
  <si>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</si>
  <si>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</si>
  <si>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</si>
  <si>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</si>
  <si>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</si>
  <si>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</si>
  <si>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</si>
  <si>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</si>
  <si>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</si>
  <si>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</si>
  <si>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</si>
  <si>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</si>
  <si>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</si>
  <si>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</si>
  <si>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</si>
  <si>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</si>
  <si>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</si>
  <si>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</si>
  <si>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</si>
  <si>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</si>
  <si>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</si>
  <si>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</si>
  <si>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</si>
  <si>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</si>
  <si>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</si>
  <si>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</si>
  <si>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</si>
  <si>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</si>
  <si>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</si>
  <si>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</si>
  <si>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</si>
  <si>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</si>
  <si>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</si>
  <si>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</si>
  <si>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</si>
  <si>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</si>
  <si>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</si>
  <si>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</si>
  <si>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</si>
  <si>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</si>
  <si>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</si>
  <si>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</si>
  <si>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</si>
  <si>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</si>
  <si>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</si>
  <si>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</si>
  <si>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</si>
  <si>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</si>
  <si>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</si>
  <si>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</si>
  <si>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</si>
  <si>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</si>
  <si>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</si>
  <si>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</si>
  <si>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</si>
  <si>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</si>
  <si>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</si>
  <si>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</si>
  <si>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</si>
  <si>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</si>
  <si>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</si>
  <si>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</si>
  <si>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</si>
  <si>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</si>
  <si>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</si>
  <si>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</si>
  <si>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</si>
  <si>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</si>
  <si>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</si>
  <si>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</si>
  <si>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</si>
  <si>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</si>
  <si>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</si>
  <si>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</si>
  <si>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</si>
  <si>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</si>
  <si>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</si>
  <si>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</si>
  <si>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</si>
  <si>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</si>
  <si>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</si>
  <si>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</si>
  <si>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</si>
  <si>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</si>
  <si>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</si>
  <si>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</si>
  <si>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</si>
  <si>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</si>
  <si>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</si>
  <si>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</si>
  <si>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</si>
  <si>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</si>
  <si>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</si>
  <si>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</si>
  <si>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</si>
  <si>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</si>
  <si>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</si>
  <si>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</si>
  <si>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</si>
  <si>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</si>
  <si>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</si>
  <si>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</si>
  <si>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</si>
  <si>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</si>
  <si>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</si>
  <si>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</si>
  <si>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</si>
  <si>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</si>
  <si>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</si>
  <si>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</si>
  <si>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</si>
  <si>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</si>
  <si>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</si>
  <si>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</si>
  <si>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</si>
  <si>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</si>
  <si>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</si>
  <si>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</si>
  <si>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</si>
  <si>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</si>
  <si>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</si>
  <si>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</si>
  <si>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</si>
  <si>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</si>
  <si>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</si>
  <si>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</si>
  <si>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</si>
  <si>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</si>
  <si>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</si>
  <si>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</si>
  <si>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</si>
  <si>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</si>
  <si>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</si>
  <si>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</si>
  <si>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</si>
  <si>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</si>
  <si>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</si>
  <si>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</si>
  <si>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</si>
  <si>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</si>
  <si>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</si>
  <si>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</si>
  <si>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</si>
  <si>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</si>
  <si>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</si>
  <si>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</si>
  <si>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</si>
  <si>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</si>
  <si>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</si>
  <si>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</si>
  <si>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</si>
  <si>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</si>
  <si>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</si>
  <si>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</si>
  <si>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</si>
  <si>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</si>
  <si>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</si>
  <si>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</si>
  <si>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</si>
  <si>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</si>
  <si>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</si>
  <si>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</si>
  <si>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</si>
  <si>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</si>
  <si>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</si>
  <si>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</si>
  <si>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</si>
  <si>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</si>
  <si>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</si>
  <si>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</si>
  <si>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</si>
  <si>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</si>
  <si>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</si>
  <si>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</si>
  <si>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</si>
  <si>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</si>
  <si>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</si>
  <si>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</si>
  <si>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</si>
  <si>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</si>
  <si>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</si>
  <si>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</si>
  <si>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</si>
  <si>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</si>
  <si>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</si>
  <si>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</si>
  <si>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</si>
  <si>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</si>
  <si>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</si>
  <si>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</si>
  <si>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</si>
  <si>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</si>
  <si>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</si>
  <si>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</si>
  <si>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</si>
  <si>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</si>
  <si>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</si>
  <si>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</si>
  <si>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</si>
  <si>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</si>
  <si>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</si>
  <si>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</si>
  <si>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</si>
  <si>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</si>
  <si>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</si>
  <si>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</si>
  <si>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</si>
  <si>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</si>
  <si>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</si>
  <si>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</si>
  <si>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</si>
  <si>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</si>
  <si>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</si>
  <si>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</si>
  <si>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</si>
  <si>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</si>
  <si>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</si>
  <si>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</si>
  <si>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</si>
  <si>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</si>
  <si>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</si>
  <si>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</si>
  <si>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</si>
  <si>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</si>
  <si>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</si>
  <si>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</si>
  <si>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</si>
  <si>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</si>
  <si>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</si>
  <si>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</si>
  <si>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</si>
  <si>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</si>
  <si>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</si>
  <si>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</si>
  <si>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</si>
  <si>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</si>
  <si>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</si>
  <si>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</si>
  <si>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</si>
  <si>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</si>
  <si>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</si>
  <si>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</si>
  <si>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</si>
  <si>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</si>
  <si>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</si>
  <si>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</si>
  <si>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</si>
  <si>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</si>
  <si>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</si>
  <si>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</si>
  <si>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</si>
  <si>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</si>
  <si>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</si>
  <si>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</si>
  <si>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</si>
  <si>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</si>
  <si>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</si>
  <si>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</si>
  <si>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</si>
  <si>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</si>
  <si>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</si>
  <si>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</si>
  <si>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</si>
  <si>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</si>
  <si>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</si>
  <si>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</si>
  <si>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</si>
  <si>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</si>
  <si>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</si>
  <si>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</si>
  <si>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</si>
  <si>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</si>
  <si>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</si>
  <si>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</si>
  <si>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</si>
  <si>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</si>
  <si>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</si>
  <si>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</si>
  <si>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</si>
  <si>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</si>
  <si>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</si>
  <si>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</si>
  <si>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</si>
  <si>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</si>
  <si>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</si>
  <si>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</si>
  <si>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</si>
  <si>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</si>
  <si>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</si>
  <si>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</si>
  <si>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</si>
  <si>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</si>
  <si>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</si>
  <si>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</si>
  <si>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</si>
  <si>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</si>
  <si>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</si>
  <si>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</si>
  <si>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</si>
  <si>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</si>
  <si>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</si>
  <si>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</si>
  <si>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</si>
  <si>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</si>
  <si>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</si>
  <si>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</si>
  <si>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</si>
  <si>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</si>
  <si>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</si>
  <si>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</si>
  <si>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</si>
  <si>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</si>
  <si>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</si>
  <si>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</si>
  <si>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</si>
  <si>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</si>
  <si>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</si>
  <si>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</si>
  <si>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</si>
  <si>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</si>
  <si>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</si>
  <si>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</si>
  <si>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</si>
  <si>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</si>
  <si>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</si>
  <si>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</si>
  <si>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</si>
  <si>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</si>
  <si>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</si>
  <si>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</si>
  <si>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</si>
  <si>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</si>
  <si>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</si>
  <si>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</si>
  <si>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</si>
  <si>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</si>
  <si>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</si>
  <si>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</si>
  <si>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</si>
  <si>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</si>
  <si>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</si>
  <si>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</si>
  <si>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</si>
  <si>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</si>
  <si>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</si>
  <si>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</si>
  <si>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</si>
  <si>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</si>
  <si>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</si>
  <si>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</si>
  <si>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</si>
  <si>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</si>
  <si>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</si>
  <si>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</si>
  <si>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</si>
  <si>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</si>
  <si>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</si>
  <si>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</si>
  <si>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</si>
  <si>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</si>
  <si>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</si>
  <si>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</si>
  <si>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</si>
  <si>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</si>
  <si>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</si>
  <si>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</si>
  <si>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</si>
  <si>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</si>
  <si>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</si>
  <si>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</si>
  <si>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</si>
  <si>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</si>
  <si>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</si>
  <si>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</si>
  <si>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</si>
  <si>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</si>
  <si>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</si>
  <si>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</si>
  <si>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</si>
  <si>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</si>
  <si>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</si>
  <si>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</si>
  <si>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</si>
  <si>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</si>
  <si>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</si>
  <si>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</si>
  <si>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</si>
  <si>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</si>
  <si>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</si>
  <si>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</si>
  <si>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</si>
  <si>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</si>
  <si>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</si>
  <si>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</si>
  <si>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</si>
  <si>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</si>
  <si>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</si>
  <si>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</si>
  <si>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</si>
  <si>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</si>
  <si>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</si>
  <si>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</si>
  <si>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</si>
  <si>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</si>
  <si>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</si>
  <si>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</si>
  <si>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</si>
  <si>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</si>
  <si>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</si>
  <si>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</si>
  <si>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</si>
  <si>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</si>
  <si>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</si>
  <si>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</si>
  <si>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</si>
  <si>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</si>
  <si>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</si>
  <si>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</si>
  <si>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</si>
  <si>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</si>
  <si>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</si>
  <si>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</si>
  <si>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</si>
  <si>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</si>
  <si>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</si>
  <si>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</si>
  <si>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</si>
  <si>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</si>
  <si>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</si>
  <si>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</si>
  <si>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</si>
  <si>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</si>
  <si>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</si>
  <si>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</si>
  <si>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</si>
  <si>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</si>
  <si>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</si>
  <si>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</si>
  <si>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</si>
  <si>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</si>
  <si>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</si>
  <si>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</si>
  <si>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</si>
  <si>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</si>
  <si>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</si>
  <si>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</si>
  <si>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</si>
  <si>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</si>
  <si>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</si>
  <si>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</si>
  <si>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</si>
  <si>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</si>
  <si>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</si>
  <si>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</si>
  <si>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</si>
  <si>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</si>
  <si>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</si>
  <si>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</si>
  <si>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</si>
  <si>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</si>
  <si>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</si>
  <si>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</si>
  <si>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</si>
  <si>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</si>
  <si>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</si>
  <si>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</si>
  <si>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</si>
  <si>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</si>
  <si>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</si>
  <si>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</si>
  <si>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</si>
  <si>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</si>
  <si>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</si>
  <si>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</si>
  <si>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</si>
  <si>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</si>
  <si>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</si>
  <si>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</si>
  <si>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</si>
  <si>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</si>
  <si>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</si>
  <si>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</si>
  <si>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</si>
  <si>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</si>
  <si>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</si>
  <si>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</si>
  <si>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</si>
  <si>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</si>
  <si>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</si>
  <si>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</si>
  <si>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</si>
  <si>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</si>
  <si>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</si>
  <si>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</si>
  <si>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</si>
  <si>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</si>
  <si>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</si>
  <si>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</si>
  <si>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</si>
  <si>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</si>
  <si>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</si>
  <si>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</si>
  <si>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</si>
  <si>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</si>
  <si>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</si>
  <si>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</si>
  <si>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</si>
  <si>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</si>
  <si>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</si>
  <si>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</si>
  <si>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</si>
  <si>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</si>
  <si>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</si>
  <si>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</si>
  <si>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</si>
  <si>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</si>
  <si>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</si>
  <si>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</si>
  <si>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</si>
  <si>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</si>
  <si>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</si>
  <si>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</si>
  <si>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</si>
  <si>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</si>
  <si>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</si>
  <si>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</si>
  <si>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</si>
  <si>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</si>
  <si>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</si>
  <si>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</si>
  <si>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</si>
  <si>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</si>
  <si>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</si>
  <si>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</si>
  <si>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</si>
  <si>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</si>
  <si>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</si>
  <si>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</si>
  <si>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</si>
  <si>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</si>
  <si>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</si>
  <si>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</si>
  <si>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</si>
  <si>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</si>
  <si>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</si>
  <si>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</si>
  <si>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</si>
  <si>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</si>
  <si>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</si>
  <si>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</si>
  <si>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</si>
  <si>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</si>
  <si>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</si>
  <si>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</si>
  <si>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</si>
  <si>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</si>
  <si>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</si>
  <si>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</si>
  <si>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</si>
  <si>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</si>
  <si>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</si>
  <si>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</si>
  <si>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</si>
  <si>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</si>
  <si>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</si>
  <si>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</si>
  <si>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</si>
  <si>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</si>
  <si>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</si>
  <si>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</si>
  <si>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</si>
  <si>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</si>
  <si>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</si>
  <si>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</si>
  <si>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</si>
  <si>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</si>
  <si>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</si>
  <si>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</si>
  <si>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</si>
  <si>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</si>
  <si>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</si>
  <si>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</si>
  <si>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</si>
  <si>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</si>
  <si>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</si>
  <si>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</si>
  <si>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</si>
  <si>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</si>
  <si>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</si>
  <si>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</si>
  <si>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</si>
  <si>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</si>
  <si>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</si>
  <si>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</si>
  <si>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</si>
  <si>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</si>
  <si>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</si>
  <si>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</si>
  <si>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</si>
  <si>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</si>
  <si>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</si>
  <si>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</si>
  <si>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</si>
  <si>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</si>
  <si>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</si>
  <si>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</si>
  <si>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</si>
  <si>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</si>
  <si>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</si>
  <si>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</si>
  <si>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</si>
  <si>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</si>
  <si>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</si>
  <si>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</si>
  <si>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</si>
  <si>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</si>
  <si>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</si>
  <si>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</si>
  <si>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</si>
  <si>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</si>
  <si>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</si>
  <si>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</si>
  <si>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</si>
  <si>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</si>
  <si>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</si>
  <si>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</si>
  <si>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</si>
  <si>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</si>
  <si>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</si>
  <si>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</si>
  <si>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</si>
  <si>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</si>
  <si>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</si>
  <si>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</si>
  <si>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</si>
  <si>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</si>
  <si>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</si>
  <si>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</si>
  <si>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</si>
  <si>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</si>
  <si>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</si>
  <si>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</si>
  <si>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</si>
  <si>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</si>
  <si>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</si>
  <si>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</si>
  <si>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</si>
  <si>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</si>
  <si>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</si>
  <si>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</si>
  <si>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</si>
  <si>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</si>
  <si>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</si>
  <si>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</si>
  <si>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</si>
  <si>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</si>
  <si>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</si>
  <si>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</si>
  <si>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</si>
  <si>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</si>
  <si>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</si>
  <si>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</si>
  <si>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</si>
  <si>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</si>
  <si>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</si>
  <si>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</si>
  <si>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</si>
  <si>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</si>
  <si>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</si>
  <si>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</si>
  <si>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</si>
  <si>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</si>
  <si>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</si>
  <si>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</si>
  <si>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</si>
  <si>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</si>
  <si>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</si>
  <si>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</si>
  <si>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</si>
  <si>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</si>
  <si>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</si>
  <si>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</si>
  <si>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</si>
  <si>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</si>
  <si>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</si>
  <si>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</si>
  <si>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</si>
  <si>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</si>
  <si>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</si>
  <si>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</si>
  <si>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</si>
  <si>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</si>
  <si>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</si>
  <si>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</si>
  <si>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</si>
  <si>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</si>
  <si>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</si>
  <si>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</si>
  <si>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</si>
  <si>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</si>
  <si>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</si>
  <si>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</si>
  <si>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</si>
  <si>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</si>
  <si>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</si>
  <si>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</si>
  <si>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</si>
  <si>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</si>
  <si>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</si>
  <si>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</si>
  <si>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</si>
  <si>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</si>
  <si>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</si>
  <si>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</si>
  <si>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</si>
  <si>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</si>
  <si>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</si>
  <si>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</si>
  <si>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</si>
  <si>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</si>
  <si>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</si>
  <si>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</si>
  <si>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</si>
  <si>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</si>
  <si>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</si>
  <si>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</si>
  <si>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</si>
  <si>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</si>
  <si>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</si>
  <si>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</si>
  <si>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</si>
  <si>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</si>
  <si>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</si>
  <si>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</si>
  <si>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</si>
  <si>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</si>
  <si>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</si>
  <si>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</si>
  <si>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</si>
  <si>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</si>
  <si>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</si>
  <si>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</si>
  <si>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</si>
  <si>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</si>
  <si>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</si>
  <si>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</si>
  <si>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</si>
  <si>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</si>
  <si>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</si>
  <si>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</si>
  <si>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</si>
  <si>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</si>
  <si>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</si>
  <si>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</si>
  <si>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</si>
  <si>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</si>
  <si>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</si>
  <si>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</si>
  <si>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</si>
  <si>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</si>
  <si>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</si>
  <si>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</si>
  <si>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</si>
  <si>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</si>
  <si>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</si>
  <si>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</si>
  <si>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</si>
  <si>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</si>
  <si>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</si>
  <si>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</si>
  <si>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</si>
  <si>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</si>
  <si>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</si>
  <si>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</si>
  <si>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</si>
  <si>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</si>
  <si>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</si>
  <si>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</si>
  <si>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</si>
  <si>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</si>
  <si>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</si>
  <si>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</si>
  <si>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</si>
  <si>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</si>
  <si>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</si>
  <si>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</si>
  <si>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</si>
  <si>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</si>
  <si>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</si>
  <si>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</si>
  <si>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</si>
  <si>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</si>
  <si>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</si>
  <si>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</si>
  <si>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</si>
  <si>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</si>
  <si>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</si>
  <si>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</si>
  <si>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</si>
  <si>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</si>
  <si>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</si>
  <si>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</si>
  <si>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</si>
  <si>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</si>
  <si>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</si>
  <si>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</si>
  <si>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</si>
  <si>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</si>
  <si>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</si>
  <si>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</si>
  <si>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</si>
  <si>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</si>
  <si>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</si>
  <si>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</si>
  <si>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</si>
  <si>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</si>
  <si>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</si>
  <si>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</si>
  <si>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</si>
  <si>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</si>
  <si>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</si>
  <si>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</si>
  <si>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</si>
  <si>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</si>
  <si>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</si>
  <si>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</si>
  <si>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</si>
  <si>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</si>
  <si>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</si>
  <si>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</si>
  <si>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</si>
  <si>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</si>
  <si>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</si>
  <si>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</si>
  <si>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</si>
  <si>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</si>
  <si>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</si>
  <si>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</si>
  <si>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</si>
  <si>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</si>
  <si>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</si>
  <si>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</si>
  <si>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</si>
  <si>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</si>
  <si>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</si>
  <si>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</si>
  <si>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</si>
  <si>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</si>
  <si>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</si>
  <si>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</si>
  <si>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</si>
  <si>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</si>
  <si>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</si>
  <si>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</si>
  <si>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</si>
  <si>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</si>
  <si>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</si>
  <si>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</si>
  <si>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</si>
  <si>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</si>
  <si>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</si>
  <si>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</si>
  <si>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</si>
  <si>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</si>
  <si>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</si>
  <si>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</si>
  <si>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</si>
  <si>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</si>
  <si>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</si>
  <si>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</si>
  <si>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</si>
  <si>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</si>
  <si>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</si>
  <si>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</si>
  <si>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</si>
  <si>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</si>
  <si>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</si>
  <si>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</si>
  <si>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</si>
  <si>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</si>
  <si>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</si>
  <si>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</si>
  <si>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</si>
  <si>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</si>
  <si>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</si>
  <si>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</si>
  <si>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</si>
  <si>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</si>
  <si>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</si>
  <si>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</si>
  <si>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</si>
  <si>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</si>
  <si>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</si>
  <si>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</si>
  <si>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</si>
  <si>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</si>
  <si>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</si>
  <si>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</si>
  <si>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</si>
  <si>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</si>
  <si>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</si>
  <si>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</si>
  <si>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</si>
  <si>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</si>
  <si>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</si>
  <si>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</si>
  <si>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</si>
  <si>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</si>
  <si>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</si>
  <si>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</si>
  <si>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</si>
  <si>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</si>
  <si>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</si>
  <si>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</si>
  <si>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</si>
  <si>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</si>
  <si>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</si>
  <si>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</si>
  <si>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</si>
  <si>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</si>
  <si>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</si>
  <si>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</si>
  <si>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</si>
  <si>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</si>
  <si>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</si>
  <si>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</si>
  <si>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</si>
  <si>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</si>
  <si>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</si>
  <si>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</si>
  <si>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</si>
  <si>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</si>
  <si>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</si>
  <si>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</si>
  <si>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</si>
  <si>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</si>
  <si>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</si>
  <si>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</si>
  <si>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</si>
  <si>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</si>
  <si>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</si>
  <si>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</si>
  <si>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</si>
  <si>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</si>
  <si>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</si>
  <si>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</si>
  <si>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</si>
  <si>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</si>
  <si>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</si>
  <si>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</si>
  <si>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</si>
  <si>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</si>
  <si>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</si>
  <si>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</si>
  <si>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</si>
  <si>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</si>
  <si>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</si>
  <si>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</si>
  <si>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</si>
  <si>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</si>
  <si>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</si>
  <si>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</si>
  <si>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</si>
  <si>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</si>
  <si>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</si>
  <si>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</si>
  <si>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</si>
  <si>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</si>
  <si>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</si>
  <si>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</si>
  <si>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</si>
  <si>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</si>
  <si>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</si>
  <si>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</si>
  <si>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</si>
  <si>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</si>
  <si>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</si>
  <si>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</si>
  <si>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</si>
  <si>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</si>
  <si>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</si>
  <si>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</si>
  <si>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</si>
  <si>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</si>
  <si>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</si>
  <si>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</si>
  <si>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</si>
  <si>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</si>
  <si>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</si>
  <si>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</si>
  <si>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</si>
  <si>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</si>
  <si>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</si>
  <si>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</si>
  <si>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</si>
  <si>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</si>
  <si>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</si>
  <si>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</si>
  <si>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</si>
  <si>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</si>
  <si>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</si>
  <si>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</si>
  <si>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</si>
  <si>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</si>
  <si>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</si>
  <si>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</si>
  <si>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</si>
  <si>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</si>
  <si>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</si>
  <si>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</si>
  <si>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</si>
  <si>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</si>
  <si>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</si>
  <si>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</si>
  <si>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</si>
  <si>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</si>
  <si>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</si>
  <si>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</si>
  <si>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</si>
  <si>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</si>
  <si>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</si>
  <si>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</si>
  <si>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</si>
  <si>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</si>
  <si>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</si>
  <si>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</si>
  <si>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</si>
  <si>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</si>
  <si>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</si>
  <si>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</si>
  <si>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</si>
  <si>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</si>
  <si>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</si>
  <si>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</si>
  <si>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</si>
  <si>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</si>
  <si>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</si>
  <si>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</si>
  <si>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</si>
  <si>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</si>
  <si>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</si>
  <si>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</si>
  <si>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</si>
  <si>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</si>
  <si>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</si>
  <si>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</si>
  <si>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</si>
  <si>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</si>
  <si>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</si>
  <si>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</si>
  <si>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</si>
  <si>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</si>
  <si>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</si>
  <si>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</si>
  <si>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</si>
  <si>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</si>
  <si>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</si>
  <si>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</si>
  <si>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</si>
  <si>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</si>
  <si>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</si>
  <si>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</si>
  <si>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</si>
  <si>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</si>
  <si>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</si>
  <si>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</si>
  <si>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</si>
  <si>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</si>
  <si>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</si>
  <si>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</si>
  <si>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</si>
  <si>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</si>
  <si>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</si>
  <si>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</si>
  <si>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</si>
  <si>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</si>
  <si>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</si>
  <si>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</si>
  <si>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</si>
  <si>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</si>
  <si>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</si>
  <si>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</si>
  <si>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</si>
  <si>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</si>
  <si>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</si>
  <si>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</si>
  <si>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</si>
  <si>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</si>
  <si>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</si>
  <si>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</si>
  <si>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</si>
  <si>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</si>
  <si>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</si>
  <si>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</si>
  <si>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</si>
  <si>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</si>
  <si>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</si>
  <si>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</si>
  <si>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</si>
  <si>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</si>
  <si>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</si>
  <si>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</si>
  <si>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</si>
  <si>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</si>
  <si>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</si>
  <si>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</si>
  <si>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</si>
  <si>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</si>
  <si>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</si>
  <si>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</si>
  <si>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</si>
  <si>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</si>
  <si>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</si>
  <si>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</si>
  <si>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</si>
  <si>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</si>
  <si>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</si>
  <si>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</si>
  <si>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</si>
  <si>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</si>
  <si>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</si>
  <si>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</si>
  <si>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</si>
  <si>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</si>
  <si>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</si>
  <si>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</si>
  <si>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</si>
  <si>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</si>
  <si>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</si>
  <si>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</si>
  <si>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</si>
  <si>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</si>
  <si>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</si>
  <si>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</si>
  <si>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</si>
  <si>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</si>
  <si>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</si>
  <si>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</si>
  <si>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</si>
  <si>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</si>
  <si>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</si>
  <si>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</si>
  <si>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</si>
  <si>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</si>
  <si>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</si>
  <si>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</si>
  <si>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</si>
  <si>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</si>
  <si>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</si>
  <si>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</si>
  <si>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</si>
  <si>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</si>
  <si>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</si>
  <si>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</si>
  <si>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</si>
  <si>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</si>
  <si>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</si>
  <si>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</si>
  <si>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</si>
  <si>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</si>
  <si>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</si>
  <si>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</si>
  <si>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</si>
  <si>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</si>
  <si>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</si>
  <si>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</si>
  <si>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</si>
  <si>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</si>
  <si>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</si>
  <si>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</si>
  <si>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</si>
  <si>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</si>
  <si>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</si>
  <si>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</si>
  <si>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</si>
  <si>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</si>
  <si>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</si>
  <si>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</si>
  <si>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</si>
  <si>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</si>
  <si>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</si>
  <si>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</si>
  <si>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</si>
  <si>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</si>
  <si>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</si>
  <si>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</si>
  <si>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</si>
  <si>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</si>
  <si>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</si>
  <si>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</si>
  <si>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</si>
  <si>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</si>
  <si>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</si>
  <si>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</si>
  <si>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</si>
  <si>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</si>
  <si>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</si>
  <si>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</si>
  <si>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</si>
  <si>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</si>
  <si>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</si>
  <si>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</si>
  <si>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</si>
  <si>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</si>
  <si>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</si>
  <si>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</si>
  <si>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</si>
  <si>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</si>
  <si>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</si>
  <si>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</si>
  <si>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</si>
  <si>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</si>
  <si>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</si>
  <si>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</si>
  <si>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</si>
  <si>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</si>
  <si>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</si>
  <si>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</si>
  <si>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</si>
  <si>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</si>
  <si>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</si>
  <si>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</si>
  <si>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</si>
  <si>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</si>
  <si>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</si>
  <si>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</si>
  <si>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</si>
  <si>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</si>
  <si>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</si>
  <si>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</si>
  <si>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</si>
  <si>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</si>
  <si>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</si>
  <si>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</si>
  <si>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</si>
  <si>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</si>
  <si>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</si>
  <si>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</si>
  <si>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</si>
  <si>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</si>
  <si>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</si>
  <si>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</si>
  <si>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</si>
  <si>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</si>
  <si>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</si>
  <si>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</si>
  <si>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</si>
  <si>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</si>
  <si>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</si>
  <si>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</si>
  <si>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</si>
  <si>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</si>
  <si>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</si>
  <si>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</si>
  <si>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</si>
  <si>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</si>
  <si>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</si>
  <si>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</si>
  <si>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</si>
  <si>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</si>
  <si>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</si>
  <si>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</si>
  <si>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</si>
  <si>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</si>
  <si>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</si>
  <si>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</si>
  <si>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</si>
  <si>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</si>
  <si>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</si>
  <si>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</si>
  <si>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</si>
  <si>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</si>
  <si>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</si>
  <si>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</si>
  <si>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</si>
  <si>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</si>
  <si>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</si>
  <si>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</si>
  <si>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</si>
  <si>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</si>
  <si>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</si>
  <si>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</si>
  <si>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</si>
  <si>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</si>
  <si>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</si>
  <si>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</si>
  <si>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</si>
  <si>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</si>
  <si>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</si>
  <si>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</si>
  <si>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</si>
  <si>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</si>
  <si>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</si>
  <si>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</si>
  <si>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</si>
  <si>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</si>
  <si>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</si>
  <si>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</si>
  <si>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</si>
  <si>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</si>
  <si>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</si>
  <si>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</si>
  <si>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</si>
  <si>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</si>
  <si>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</si>
  <si>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</si>
  <si>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</si>
  <si>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</si>
  <si>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</si>
  <si>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</si>
  <si>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</si>
  <si>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</si>
  <si>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</si>
  <si>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</si>
  <si>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</si>
  <si>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</si>
  <si>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</si>
  <si>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</si>
  <si>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</si>
  <si>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</si>
  <si>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</si>
  <si>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</si>
  <si>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</si>
  <si>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</si>
  <si>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</si>
  <si>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</si>
  <si>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</si>
  <si>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</si>
  <si>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</si>
  <si>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</si>
  <si>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</si>
  <si>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</si>
  <si>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</si>
  <si>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</si>
  <si>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</si>
  <si>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</si>
  <si>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</si>
  <si>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</si>
  <si>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</si>
  <si>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</si>
  <si>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</si>
  <si>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</si>
  <si>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</si>
  <si>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</si>
  <si>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</si>
  <si>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</si>
  <si>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</si>
  <si>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</si>
  <si>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</si>
  <si>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</si>
  <si>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</si>
  <si>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</si>
  <si>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</si>
  <si>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</si>
  <si>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</si>
  <si>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</si>
  <si>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</si>
  <si>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</si>
  <si>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</si>
  <si>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</si>
  <si>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</si>
  <si>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</si>
  <si>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</si>
  <si>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</si>
  <si>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</si>
  <si>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</si>
  <si>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</si>
  <si>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</si>
  <si>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</si>
  <si>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</si>
  <si>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</si>
  <si>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</si>
  <si>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</si>
  <si>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</si>
  <si>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</si>
  <si>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</si>
  <si>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</si>
  <si>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</si>
  <si>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</si>
  <si>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</si>
  <si>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</si>
  <si>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</si>
  <si>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</si>
  <si>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</si>
  <si>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</si>
  <si>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</si>
  <si>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</si>
  <si>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</si>
  <si>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</si>
  <si>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</si>
  <si>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</si>
  <si>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</si>
  <si>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</si>
  <si>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</si>
  <si>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</si>
  <si>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</si>
  <si>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</si>
  <si>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</si>
  <si>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</si>
  <si>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</si>
  <si>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</si>
  <si>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</si>
  <si>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</si>
  <si>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</si>
  <si>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</si>
  <si>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</si>
  <si>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</si>
  <si>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</si>
  <si>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</si>
  <si>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</si>
  <si>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</si>
  <si>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</si>
  <si>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</si>
  <si>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</si>
  <si>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</si>
  <si>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</si>
  <si>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</si>
  <si>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</si>
  <si>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</si>
  <si>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</si>
  <si>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</si>
  <si>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</si>
  <si>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</si>
  <si>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</si>
  <si>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</si>
  <si>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</si>
  <si>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</si>
  <si>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</si>
  <si>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</si>
  <si>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</si>
  <si>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</si>
  <si>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</si>
  <si>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</si>
  <si>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</si>
  <si>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</si>
  <si>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</si>
  <si>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</si>
  <si>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</si>
  <si>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</si>
  <si>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</si>
  <si>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</si>
  <si>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</si>
  <si>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</si>
  <si>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</si>
  <si>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</si>
  <si>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</si>
  <si>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</si>
  <si>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</si>
  <si>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</si>
  <si>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</si>
  <si>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</si>
  <si>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</si>
  <si>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</si>
  <si>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</si>
  <si>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</si>
  <si>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</si>
  <si>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</si>
  <si>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</si>
  <si>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</si>
  <si>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</si>
  <si>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</si>
  <si>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</si>
  <si>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</si>
  <si>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</si>
  <si>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</si>
  <si>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</si>
  <si>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</si>
  <si>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</si>
  <si>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</si>
  <si>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</si>
  <si>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</si>
  <si>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</si>
  <si>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</si>
  <si>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</si>
  <si>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</si>
  <si>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</si>
  <si>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</si>
  <si>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</si>
  <si>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</si>
  <si>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</si>
  <si>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</si>
  <si>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</si>
  <si>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</si>
  <si>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</si>
  <si>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</si>
  <si>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</si>
  <si>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</si>
  <si>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</si>
  <si>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</si>
  <si>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</si>
  <si>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</si>
  <si>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</si>
  <si>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</si>
  <si>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</si>
  <si>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</si>
  <si>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</si>
  <si>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</si>
  <si>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</si>
  <si>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</si>
  <si>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</si>
  <si>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</si>
  <si>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</si>
  <si>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</si>
  <si>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</si>
  <si>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</si>
  <si>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</si>
  <si>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</si>
  <si>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</si>
  <si>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</si>
  <si>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</si>
  <si>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</si>
  <si>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</si>
  <si>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</si>
  <si>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</si>
  <si>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</si>
  <si>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</si>
  <si>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</si>
  <si>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</si>
  <si>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</si>
  <si>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</si>
  <si>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</si>
  <si>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</si>
  <si>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</si>
  <si>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</si>
  <si>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</si>
  <si>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</si>
  <si>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</si>
  <si>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</si>
  <si>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</si>
  <si>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</si>
  <si>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</si>
  <si>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</si>
  <si>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</si>
  <si>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</si>
  <si>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</si>
  <si>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</si>
  <si>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</si>
  <si>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</si>
  <si>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</si>
  <si>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</si>
  <si>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</si>
  <si>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</si>
  <si>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</si>
  <si>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</si>
  <si>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</si>
  <si>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</si>
  <si>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</si>
  <si>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</si>
  <si>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</si>
  <si>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</si>
  <si>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</si>
  <si>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</si>
  <si>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</si>
  <si>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</si>
  <si>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</si>
  <si>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</si>
  <si>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</si>
  <si>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</si>
  <si>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</si>
  <si>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</si>
  <si>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</si>
  <si>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</si>
  <si>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</si>
  <si>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</si>
  <si>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</si>
  <si>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</si>
  <si>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</si>
  <si>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</si>
  <si>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</si>
  <si>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</si>
  <si>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</si>
  <si>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</si>
  <si>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</si>
  <si>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</si>
  <si>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</si>
  <si>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</si>
  <si>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</si>
  <si>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</si>
  <si>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</si>
  <si>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</si>
  <si>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</si>
  <si>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</si>
  <si>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</si>
  <si>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</si>
  <si>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</si>
  <si>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</si>
  <si>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</si>
  <si>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</si>
  <si>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</si>
  <si>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</si>
  <si>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</si>
  <si>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</si>
  <si>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</si>
  <si>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</si>
  <si>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</si>
  <si>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</si>
  <si>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</si>
  <si>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</si>
  <si>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</si>
  <si>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</si>
  <si>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</si>
  <si>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</si>
  <si>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</si>
  <si>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</si>
  <si>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</si>
  <si>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</si>
  <si>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</si>
  <si>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</si>
  <si>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</si>
  <si>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</si>
  <si>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</si>
  <si>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</si>
  <si>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</si>
  <si>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</si>
  <si>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</si>
  <si>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</si>
  <si>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</si>
  <si>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</si>
  <si>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</si>
  <si>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</si>
  <si>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</si>
  <si>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</si>
  <si>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</si>
  <si>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</si>
  <si>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</si>
  <si>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</si>
  <si>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</si>
  <si>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</si>
  <si>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</si>
  <si>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</si>
  <si>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</si>
  <si>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</si>
  <si>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</si>
  <si>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</si>
  <si>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</si>
  <si>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</si>
  <si>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</si>
  <si>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</si>
  <si>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</si>
  <si>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</si>
  <si>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</si>
  <si>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</si>
  <si>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</si>
  <si>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</si>
  <si>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</si>
  <si>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</si>
  <si>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</si>
  <si>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</si>
  <si>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</si>
  <si>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</si>
  <si>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</si>
  <si>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</si>
  <si>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</si>
  <si>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</si>
  <si>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</si>
  <si>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</si>
  <si>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</si>
  <si>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</si>
  <si>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</si>
  <si>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</si>
  <si>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</si>
  <si>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</si>
  <si>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</si>
  <si>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</si>
  <si>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</si>
  <si>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</si>
  <si>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</si>
  <si>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</si>
  <si>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</si>
  <si>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</si>
  <si>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</si>
  <si>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</si>
  <si>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</si>
  <si>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</si>
  <si>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</si>
  <si>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</si>
  <si>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</si>
  <si>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</si>
  <si>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</si>
  <si>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</si>
  <si>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</si>
  <si>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</si>
  <si>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</si>
  <si>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</si>
  <si>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</si>
  <si>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</si>
  <si>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</si>
  <si>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</si>
  <si>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</si>
  <si>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</si>
  <si>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</si>
  <si>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</si>
  <si>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</si>
  <si>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</si>
  <si>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</si>
  <si>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</si>
  <si>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</si>
  <si>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</si>
  <si>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</si>
  <si>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</si>
  <si>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</si>
  <si>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</si>
  <si>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</si>
  <si>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</si>
  <si>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</si>
  <si>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</si>
  <si>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</si>
  <si>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</si>
  <si>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</si>
  <si>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</si>
  <si>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</si>
  <si>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</si>
  <si>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</si>
  <si>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</si>
  <si>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</si>
  <si>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</si>
  <si>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</si>
  <si>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</si>
  <si>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</si>
  <si>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</si>
  <si>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</si>
  <si>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</si>
  <si>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</si>
  <si>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</si>
  <si>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</si>
  <si>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</si>
  <si>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</si>
  <si>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</si>
  <si>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</si>
  <si>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</si>
  <si>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</si>
  <si>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</si>
  <si>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</si>
  <si>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</si>
  <si>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</si>
  <si>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</si>
  <si>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</si>
  <si>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</si>
  <si>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</si>
  <si>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</si>
  <si>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</si>
  <si>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</si>
  <si>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</si>
  <si>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</si>
  <si>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</si>
  <si>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</si>
  <si>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</si>
  <si>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</si>
  <si>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</si>
  <si>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</si>
  <si>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</si>
  <si>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</si>
  <si>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</si>
  <si>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</si>
  <si>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</si>
  <si>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</si>
  <si>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</si>
  <si>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</si>
  <si>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</si>
  <si>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</si>
  <si>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</si>
  <si>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</si>
  <si>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</si>
  <si>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</si>
  <si>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</si>
  <si>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</si>
  <si>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</si>
  <si>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</si>
  <si>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</si>
  <si>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</si>
  <si>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</si>
  <si>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</si>
  <si>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</si>
  <si>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</si>
  <si>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</si>
  <si>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</si>
  <si>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</si>
  <si>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</si>
  <si>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</si>
  <si>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</si>
  <si>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</si>
  <si>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</si>
  <si>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</si>
  <si>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</si>
  <si>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</si>
  <si>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</si>
  <si>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</si>
  <si>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</si>
  <si>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</si>
  <si>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</si>
  <si>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</si>
  <si>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</si>
  <si>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</si>
  <si>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</si>
  <si>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</si>
  <si>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</si>
  <si>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</si>
  <si>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</si>
  <si>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</si>
  <si>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</si>
  <si>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</si>
  <si>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</si>
  <si>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</si>
  <si>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</si>
  <si>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</si>
  <si>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</si>
  <si>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</si>
  <si>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</si>
  <si>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</si>
  <si>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</si>
  <si>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</si>
  <si>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</si>
  <si>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</si>
  <si>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</si>
  <si>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</si>
  <si>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</si>
  <si>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</si>
  <si>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</si>
  <si>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</si>
  <si>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</si>
  <si>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</si>
  <si>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</si>
  <si>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</si>
  <si>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</si>
  <si>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</si>
  <si>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</si>
  <si>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</si>
  <si>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</si>
  <si>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</si>
  <si>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</si>
  <si>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</si>
  <si>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</si>
  <si>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</si>
  <si>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</si>
  <si>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</si>
  <si>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</si>
  <si>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</si>
  <si>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</si>
  <si>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</si>
  <si>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</si>
  <si>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</si>
  <si>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</si>
  <si>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</si>
  <si>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</si>
  <si>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</si>
  <si>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</si>
  <si>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</si>
  <si>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</si>
  <si>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</si>
  <si>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</si>
  <si>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</si>
  <si>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</si>
  <si>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</si>
  <si>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</si>
  <si>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</si>
  <si>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</si>
  <si>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</si>
  <si>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</si>
  <si>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</si>
  <si>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</si>
  <si>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</si>
  <si>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</si>
  <si>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</si>
  <si>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</si>
  <si>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</si>
  <si>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</si>
  <si>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</si>
  <si>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</si>
  <si>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</si>
  <si>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</si>
  <si>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</si>
  <si>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</si>
  <si>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</si>
  <si>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</si>
  <si>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</si>
  <si>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</si>
  <si>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</si>
  <si>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</si>
  <si>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</si>
  <si>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</si>
  <si>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</si>
  <si>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</si>
  <si>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</si>
  <si>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</si>
  <si>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</si>
  <si>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</si>
  <si>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</si>
  <si>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</si>
  <si>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</si>
  <si>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</si>
  <si>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</si>
  <si>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</si>
  <si>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</si>
  <si>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</si>
  <si>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</si>
  <si>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</si>
  <si>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</si>
  <si>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</si>
  <si>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</si>
  <si>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</si>
  <si>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</si>
  <si>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</si>
  <si>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</si>
  <si>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</si>
  <si>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</si>
  <si>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</si>
  <si>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</si>
  <si>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</si>
  <si>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</si>
  <si>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</si>
  <si>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</si>
  <si>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</si>
  <si>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</si>
  <si>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</si>
  <si>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</si>
  <si>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</si>
  <si>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</si>
  <si>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</si>
  <si>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</si>
  <si>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</si>
  <si>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</si>
  <si>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</si>
  <si>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</si>
  <si>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</si>
  <si>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</si>
  <si>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</si>
  <si>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</si>
  <si>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</si>
  <si>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</si>
  <si>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</si>
  <si>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</si>
  <si>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</si>
  <si>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</si>
  <si>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</si>
  <si>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</si>
  <si>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</si>
  <si>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</si>
  <si>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</si>
  <si>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</si>
  <si>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</si>
  <si>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</si>
  <si>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</si>
  <si>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</si>
  <si>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</si>
  <si>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</si>
  <si>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</si>
  <si>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</si>
  <si>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</si>
  <si>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</si>
  <si>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</si>
  <si>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</si>
  <si>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</si>
  <si>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</si>
  <si>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</si>
  <si>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</si>
  <si>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</si>
  <si>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</si>
  <si>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</si>
  <si>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</si>
  <si>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</si>
  <si>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</si>
  <si>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</si>
  <si>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</si>
  <si>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</si>
  <si>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</si>
  <si>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</si>
  <si>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</si>
  <si>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</si>
  <si>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</si>
  <si>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</si>
  <si>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</si>
  <si>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</si>
  <si>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</si>
  <si>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</si>
  <si>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</si>
  <si>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</si>
  <si>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</si>
  <si>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</si>
  <si>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</si>
  <si>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</si>
  <si>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</si>
  <si>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</si>
  <si>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</si>
  <si>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</si>
  <si>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</si>
  <si>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</si>
  <si>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</si>
  <si>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</si>
  <si>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</si>
  <si>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</si>
  <si>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</si>
  <si>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</si>
  <si>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</si>
  <si>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</si>
  <si>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</si>
  <si>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</si>
  <si>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</si>
  <si>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</si>
  <si>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</si>
  <si>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</si>
  <si>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</si>
  <si>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</si>
  <si>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</si>
  <si>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</si>
  <si>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</si>
  <si>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</si>
  <si>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</si>
  <si>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</si>
  <si>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</si>
  <si>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</si>
  <si>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</si>
  <si>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</si>
  <si>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</si>
  <si>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</si>
  <si>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</si>
  <si>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</si>
  <si>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</si>
  <si>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</si>
  <si>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</si>
  <si>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</si>
  <si>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</si>
  <si>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</si>
  <si>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</si>
  <si>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</si>
  <si>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</si>
  <si>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</si>
  <si>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</si>
  <si>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</si>
  <si>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</si>
  <si>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</si>
  <si>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</si>
  <si>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</si>
  <si>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</si>
  <si>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</si>
  <si>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</si>
  <si>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</si>
  <si>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</si>
  <si>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</si>
  <si>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</si>
  <si>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</si>
  <si>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</si>
  <si>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</si>
  <si>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</si>
  <si>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</si>
  <si>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</si>
  <si>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</si>
  <si>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</si>
  <si>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</si>
  <si>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</si>
  <si>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</si>
  <si>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</si>
  <si>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</si>
  <si>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</si>
  <si>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</si>
  <si>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</si>
  <si>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</si>
  <si>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</si>
  <si>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</si>
  <si>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</si>
  <si>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</si>
  <si>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</si>
  <si>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</si>
  <si>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</si>
  <si>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</si>
  <si>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</si>
  <si>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</si>
  <si>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</si>
  <si>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</si>
  <si>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</si>
  <si>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</si>
  <si>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</si>
  <si>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</si>
  <si>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</si>
  <si>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</si>
  <si>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</si>
  <si>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</si>
  <si>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</si>
  <si>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</si>
  <si>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</si>
  <si>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</si>
  <si>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</si>
  <si>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</si>
  <si>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</si>
  <si>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</si>
  <si>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</si>
  <si>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</si>
  <si>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</si>
  <si>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</si>
  <si>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</si>
  <si>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</si>
  <si>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</si>
  <si>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</si>
  <si>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</si>
  <si>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</si>
  <si>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</si>
  <si>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</si>
  <si>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</si>
  <si>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</si>
  <si>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</si>
  <si>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</si>
  <si>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</si>
  <si>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</si>
  <si>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</si>
  <si>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</si>
  <si>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</si>
  <si>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</si>
  <si>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</si>
  <si>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</si>
  <si>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</si>
  <si>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</si>
  <si>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</si>
  <si>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</si>
  <si>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</si>
  <si>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</si>
  <si>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</si>
  <si>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</si>
  <si>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</si>
  <si>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</si>
  <si>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</si>
  <si>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</si>
  <si>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</si>
  <si>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</si>
  <si>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</si>
  <si>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</si>
  <si>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</si>
  <si>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</si>
  <si>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</si>
  <si>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</si>
  <si>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</si>
  <si>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</si>
  <si>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</si>
  <si>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</si>
  <si>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</si>
  <si>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</si>
  <si>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</si>
  <si>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</si>
  <si>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</si>
  <si>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</si>
  <si>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</si>
  <si>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</si>
  <si>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</si>
  <si>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</si>
  <si>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</si>
  <si>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</si>
  <si>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</si>
  <si>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</si>
  <si>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</si>
  <si>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</si>
  <si>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</si>
  <si>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</si>
  <si>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</si>
  <si>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</si>
  <si>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</si>
  <si>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</si>
  <si>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</si>
  <si>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</si>
  <si>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</si>
  <si>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</si>
  <si>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</si>
  <si>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</si>
  <si>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</si>
  <si>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</si>
  <si>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</si>
  <si>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</si>
  <si>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</si>
  <si>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</si>
  <si>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</si>
  <si>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</si>
  <si>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</si>
  <si>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</si>
  <si>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</si>
  <si>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</si>
  <si>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</si>
  <si>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</si>
  <si>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</si>
  <si>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</si>
  <si>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</si>
  <si>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</si>
  <si>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</si>
  <si>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</si>
  <si>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</si>
  <si>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</si>
  <si>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</si>
  <si>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</si>
  <si>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</si>
  <si>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</si>
  <si>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</si>
  <si>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</si>
  <si>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</si>
  <si>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</si>
  <si>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</si>
  <si>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</si>
  <si>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</si>
  <si>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</si>
  <si>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</si>
  <si>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</si>
  <si>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</si>
  <si>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</si>
  <si>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</si>
  <si>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</si>
  <si>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</si>
  <si>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</si>
  <si>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</si>
  <si>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</si>
  <si>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</si>
  <si>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</si>
  <si>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</si>
  <si>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</si>
  <si>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</si>
  <si>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</si>
  <si>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</si>
  <si>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</si>
  <si>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</si>
  <si>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</si>
  <si>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</si>
  <si>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</si>
  <si>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</si>
  <si>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</si>
  <si>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</si>
  <si>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</si>
  <si>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</si>
  <si>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</si>
  <si>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</si>
  <si>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</si>
  <si>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</si>
  <si>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</si>
  <si>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</si>
  <si>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</si>
  <si>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</si>
  <si>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</si>
  <si>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</si>
  <si>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</si>
  <si>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</si>
  <si>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</si>
  <si>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</si>
  <si>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</si>
  <si>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</si>
  <si>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</si>
  <si>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</si>
  <si>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</si>
  <si>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</si>
  <si>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</si>
  <si>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</si>
  <si>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</si>
  <si>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</si>
  <si>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</si>
  <si>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</si>
  <si>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</si>
  <si>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</si>
  <si>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</si>
  <si>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</si>
  <si>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</si>
  <si>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</si>
  <si>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</si>
  <si>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</si>
  <si>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</si>
  <si>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</si>
  <si>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</si>
  <si>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</si>
  <si>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</si>
  <si>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</si>
  <si>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</si>
  <si>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</si>
  <si>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</si>
  <si>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</si>
  <si>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</si>
  <si>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</si>
  <si>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</si>
  <si>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</si>
  <si>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</si>
  <si>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</si>
  <si>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</si>
  <si>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</si>
  <si>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</si>
  <si>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</si>
  <si>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</si>
  <si>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</si>
  <si>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</si>
  <si>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</si>
  <si>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</si>
  <si>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</si>
  <si>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</si>
  <si>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</si>
  <si>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</si>
  <si>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</si>
  <si>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</si>
  <si>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</si>
  <si>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</si>
  <si>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</si>
  <si>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</si>
  <si>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</si>
  <si>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</si>
  <si>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</si>
  <si>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</si>
  <si>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</si>
  <si>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</si>
  <si>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</si>
  <si>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</si>
  <si>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</si>
  <si>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</si>
  <si>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</si>
  <si>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</si>
  <si>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</si>
  <si>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</si>
  <si>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</si>
  <si>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</si>
  <si>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</si>
  <si>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</si>
  <si>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</si>
  <si>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</si>
  <si>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</si>
  <si>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</si>
  <si>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</si>
  <si>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</si>
  <si>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</si>
  <si>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</si>
  <si>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</si>
  <si>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</si>
  <si>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</si>
  <si>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</si>
  <si>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</si>
  <si>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</si>
  <si>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</si>
  <si>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</si>
  <si>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</si>
  <si>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</si>
  <si>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</si>
  <si>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</si>
  <si>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</si>
  <si>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</si>
  <si>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</si>
  <si>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</si>
  <si>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</si>
  <si>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</si>
  <si>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</si>
  <si>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</si>
  <si>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</si>
  <si>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</si>
  <si>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</si>
  <si>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</si>
  <si>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</si>
  <si>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</si>
  <si>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</si>
  <si>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</si>
  <si>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</si>
  <si>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</si>
  <si>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</si>
  <si>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</si>
  <si>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</si>
  <si>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</si>
  <si>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</si>
  <si>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</si>
  <si>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</si>
  <si>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</si>
  <si>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</si>
  <si>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</si>
  <si>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</si>
  <si>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</si>
  <si>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</si>
  <si>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</si>
  <si>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</si>
  <si>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</si>
  <si>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</si>
  <si>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</si>
  <si>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</si>
  <si>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</si>
  <si>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</si>
  <si>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</si>
  <si>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</si>
  <si>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</si>
  <si>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</si>
  <si>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</si>
  <si>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</si>
  <si>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</si>
  <si>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</si>
  <si>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</si>
  <si>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</si>
  <si>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</si>
  <si>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</si>
  <si>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</si>
  <si>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</si>
  <si>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</si>
  <si>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</si>
  <si>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</si>
  <si>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</si>
  <si>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</si>
  <si>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</si>
  <si>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</si>
  <si>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</si>
  <si>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</si>
  <si>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</si>
  <si>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</si>
  <si>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</si>
  <si>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</si>
  <si>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</si>
  <si>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</si>
  <si>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</si>
  <si>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</si>
  <si>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</si>
  <si>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</si>
  <si>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</si>
  <si>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</si>
  <si>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</si>
  <si>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</si>
  <si>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</si>
  <si>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</si>
  <si>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</si>
  <si>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</si>
  <si>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</si>
  <si>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</si>
  <si>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</si>
  <si>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</si>
  <si>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</si>
  <si>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</si>
  <si>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</si>
  <si>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</si>
  <si>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</si>
  <si>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</si>
  <si>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</si>
  <si>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</si>
  <si>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</si>
  <si>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</si>
  <si>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</si>
  <si>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</si>
  <si>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</si>
  <si>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</si>
  <si>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</si>
  <si>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</si>
  <si>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</si>
  <si>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</si>
  <si>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</si>
  <si>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</si>
  <si>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</si>
  <si>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</si>
  <si>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</si>
  <si>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</si>
  <si>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</si>
  <si>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</si>
  <si>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</si>
  <si>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</si>
  <si>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</si>
  <si>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</si>
  <si>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</si>
  <si>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</si>
  <si>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</si>
  <si>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</si>
  <si>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</si>
  <si>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</si>
  <si>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</si>
  <si>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</si>
  <si>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</si>
  <si>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</si>
  <si>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</si>
  <si>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</si>
  <si>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</si>
  <si>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</si>
  <si>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</si>
  <si>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</si>
  <si>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</si>
  <si>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</si>
  <si>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</si>
  <si>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</si>
  <si>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</si>
  <si>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</si>
  <si>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</si>
  <si>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</si>
  <si>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</si>
  <si>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</si>
  <si>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</si>
  <si>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</si>
  <si>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</si>
  <si>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</si>
  <si>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</si>
  <si>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</si>
  <si>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</si>
  <si>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</si>
  <si>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</si>
  <si>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</si>
  <si>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</si>
  <si>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</si>
  <si>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</si>
  <si>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</si>
  <si>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</si>
  <si>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</si>
  <si>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</si>
  <si>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</si>
  <si>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</si>
  <si>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</si>
  <si>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</si>
  <si>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</si>
  <si>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</si>
  <si>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</si>
  <si>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</si>
  <si>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</si>
  <si>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</si>
  <si>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</si>
  <si>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</si>
  <si>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</si>
  <si>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</si>
  <si>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</si>
  <si>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</si>
  <si>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</si>
  <si>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</si>
  <si>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</si>
  <si>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</si>
  <si>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</si>
  <si>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</si>
  <si>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</si>
  <si>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</si>
  <si>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</si>
  <si>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</si>
  <si>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</si>
  <si>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</si>
  <si>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</si>
  <si>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</si>
  <si>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</si>
  <si>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</si>
  <si>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</si>
  <si>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</si>
  <si>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</si>
  <si>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</si>
  <si>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</si>
  <si>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</si>
  <si>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</si>
  <si>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</si>
  <si>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</si>
  <si>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</si>
  <si>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</si>
  <si>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</si>
  <si>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</si>
  <si>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</si>
  <si>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</si>
  <si>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</si>
  <si>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</si>
  <si>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</si>
  <si>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</si>
  <si>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</si>
  <si>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</si>
  <si>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</si>
  <si>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</si>
  <si>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</si>
  <si>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</si>
  <si>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</si>
  <si>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</si>
  <si>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</si>
  <si>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</si>
  <si>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</si>
  <si>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</si>
  <si>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</si>
  <si>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</si>
  <si>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</si>
  <si>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</si>
  <si>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</si>
  <si>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</si>
  <si>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</si>
  <si>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</si>
  <si>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</si>
  <si>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</si>
  <si>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</si>
  <si>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</si>
  <si>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</si>
  <si>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</si>
  <si>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</si>
  <si>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</si>
  <si>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</si>
  <si>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</si>
  <si>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</si>
  <si>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</si>
  <si>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</si>
  <si>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</si>
  <si>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</si>
  <si>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</si>
  <si>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</si>
  <si>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</si>
  <si>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</si>
  <si>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</si>
  <si>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</si>
  <si>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</si>
  <si>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</si>
  <si>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</si>
  <si>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</si>
  <si>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</si>
  <si>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</si>
  <si>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</si>
  <si>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</si>
  <si>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</si>
  <si>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</si>
  <si>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</si>
  <si>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</si>
  <si>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</si>
  <si>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</si>
  <si>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</si>
  <si>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</si>
  <si>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</si>
  <si>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</si>
  <si>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</si>
  <si>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</si>
  <si>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</si>
  <si>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</si>
  <si>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</si>
  <si>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</si>
  <si>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</si>
  <si>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</si>
  <si>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</si>
  <si>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</si>
  <si>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</si>
  <si>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</si>
  <si>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</si>
  <si>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</si>
  <si>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</si>
  <si>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</si>
  <si>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</si>
  <si>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</si>
  <si>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</si>
  <si>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</si>
  <si>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</si>
  <si>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</si>
  <si>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</si>
  <si>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</si>
  <si>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</si>
  <si>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</si>
  <si>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</si>
  <si>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</si>
  <si>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</si>
  <si>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</si>
  <si>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</si>
  <si>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</si>
  <si>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</si>
  <si>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</si>
  <si>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</si>
  <si>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</si>
  <si>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</si>
  <si>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</si>
  <si>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</si>
  <si>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</si>
  <si>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</si>
  <si>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</si>
  <si>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</si>
  <si>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</si>
  <si>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</si>
  <si>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</si>
  <si>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</si>
  <si>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</si>
  <si>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</si>
  <si>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</si>
  <si>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</si>
  <si>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</si>
  <si>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</si>
  <si>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</si>
  <si>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</si>
  <si>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</si>
  <si>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</si>
  <si>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</si>
  <si>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</si>
  <si>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</si>
  <si>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</si>
  <si>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</si>
  <si>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</si>
  <si>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</si>
  <si>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</si>
  <si>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</si>
  <si>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</si>
  <si>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</si>
  <si>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</si>
  <si>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</si>
  <si>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</si>
  <si>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</si>
  <si>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</si>
  <si>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</si>
  <si>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</si>
  <si>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</si>
  <si>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</si>
  <si>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</si>
  <si>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</si>
  <si>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</si>
  <si>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</si>
  <si>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</si>
  <si>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</si>
  <si>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</si>
  <si>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</si>
  <si>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</si>
  <si>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</si>
  <si>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</si>
  <si>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</si>
  <si>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</si>
  <si>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</si>
  <si>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</si>
  <si>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</si>
  <si>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</si>
  <si>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</si>
  <si>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</si>
  <si>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</si>
  <si>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</si>
  <si>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</si>
  <si>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</si>
  <si>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</si>
  <si>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</si>
  <si>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</si>
  <si>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</si>
  <si>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</si>
  <si>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</si>
  <si>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</si>
  <si>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</si>
  <si>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</si>
  <si>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</si>
  <si>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</si>
  <si>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</si>
  <si>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</si>
  <si>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</si>
  <si>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</si>
  <si>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</si>
  <si>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</si>
  <si>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</si>
  <si>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</si>
  <si>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</si>
  <si>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</si>
  <si>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</si>
  <si>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</si>
  <si>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</si>
  <si>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</si>
  <si>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</si>
  <si>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</si>
  <si>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</si>
  <si>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</si>
  <si>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</si>
  <si>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</si>
  <si>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</si>
  <si>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</si>
  <si>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</si>
  <si>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</si>
  <si>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</si>
  <si>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</si>
  <si>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</si>
  <si>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</si>
  <si>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</si>
  <si>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</si>
  <si>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</si>
  <si>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</si>
  <si>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</si>
  <si>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</si>
  <si>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</si>
  <si>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</si>
  <si>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</si>
  <si>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</si>
  <si>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</si>
  <si>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</si>
  <si>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</si>
  <si>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</si>
  <si>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</si>
  <si>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</si>
  <si>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</si>
  <si>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</si>
  <si>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</si>
  <si>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</si>
  <si>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</si>
  <si>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</si>
  <si>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</si>
  <si>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</si>
  <si>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</si>
  <si>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</si>
  <si>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</si>
  <si>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</si>
  <si>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</si>
  <si>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</si>
  <si>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</si>
  <si>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</si>
  <si>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</si>
  <si>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</si>
  <si>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</si>
  <si>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</si>
  <si>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</si>
  <si>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</si>
  <si>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</si>
  <si>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</si>
  <si>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</si>
  <si>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</si>
  <si>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</si>
  <si>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</si>
  <si>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</si>
  <si>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</si>
  <si>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</si>
  <si>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</si>
  <si>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</si>
  <si>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</si>
  <si>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</si>
  <si>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</si>
  <si>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</si>
  <si>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</si>
  <si>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</si>
  <si>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</si>
  <si>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</si>
  <si>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</si>
  <si>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</si>
  <si>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</si>
  <si>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</si>
  <si>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</si>
  <si>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</si>
  <si>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</si>
  <si>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</si>
  <si>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</si>
  <si>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</si>
  <si>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</si>
  <si>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</si>
  <si>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</si>
  <si>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</si>
  <si>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</si>
  <si>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</si>
  <si>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</si>
  <si>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</si>
  <si>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</si>
  <si>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</si>
  <si>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</si>
  <si>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</si>
  <si>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</si>
  <si>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</si>
  <si>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</si>
  <si>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</si>
  <si>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</si>
  <si>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</si>
  <si>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</si>
  <si>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</si>
  <si>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</si>
  <si>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</si>
  <si>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</si>
  <si>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</si>
  <si>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</si>
  <si>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</si>
  <si>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</si>
  <si>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</si>
  <si>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</si>
  <si>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</si>
  <si>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</si>
  <si>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</si>
  <si>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</si>
  <si>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</si>
  <si>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</si>
  <si>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</si>
  <si>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</si>
  <si>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</si>
  <si>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</si>
  <si>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</si>
  <si>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</si>
  <si>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</si>
  <si>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</si>
  <si>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</si>
  <si>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</si>
  <si>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</si>
  <si>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</si>
  <si>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</si>
  <si>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</si>
  <si>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</si>
  <si>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</si>
  <si>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</si>
  <si>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</si>
  <si>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</si>
  <si>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</si>
  <si>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</si>
  <si>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</si>
  <si>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</si>
  <si>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</si>
  <si>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</si>
  <si>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</si>
  <si>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</si>
  <si>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</si>
  <si>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</si>
  <si>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</si>
  <si>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</si>
  <si>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</si>
  <si>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</si>
  <si>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</si>
  <si>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</si>
  <si>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</si>
  <si>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</si>
  <si>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</si>
  <si>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</si>
  <si>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</si>
  <si>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</si>
  <si>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</si>
  <si>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</si>
  <si>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</si>
  <si>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</si>
  <si>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</si>
  <si>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</si>
  <si>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</si>
  <si>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</si>
  <si>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</si>
  <si>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</si>
  <si>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</si>
  <si>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</si>
  <si>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</si>
  <si>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</si>
  <si>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</si>
  <si>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</si>
  <si>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</si>
  <si>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</si>
  <si>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</si>
  <si>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</si>
  <si>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</si>
  <si>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</si>
  <si>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</si>
  <si>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</si>
  <si>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</si>
  <si>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</si>
  <si>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</si>
  <si>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</si>
  <si>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</si>
  <si>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</si>
  <si>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</si>
  <si>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</si>
  <si>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</si>
  <si>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</si>
  <si>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</si>
  <si>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</si>
  <si>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</si>
  <si>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</si>
  <si>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</si>
  <si>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</si>
  <si>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</si>
  <si>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</si>
  <si>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</si>
  <si>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</si>
  <si>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</si>
  <si>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</si>
  <si>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</si>
  <si>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</si>
  <si>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</si>
  <si>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</si>
  <si>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</si>
  <si>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</si>
  <si>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</si>
  <si>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</si>
  <si>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</si>
  <si>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</si>
  <si>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</si>
  <si>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</si>
  <si>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</si>
  <si>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</si>
  <si>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</si>
  <si>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</si>
  <si>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</si>
  <si>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</si>
  <si>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</si>
  <si>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</si>
  <si>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</si>
  <si>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</si>
  <si>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</si>
  <si>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</si>
  <si>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</si>
  <si>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</si>
  <si>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</si>
  <si>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</si>
  <si>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</si>
  <si>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</si>
  <si>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</si>
  <si>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</si>
  <si>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</si>
  <si>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</si>
  <si>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</si>
  <si>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</si>
  <si>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</si>
  <si>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</si>
  <si>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</si>
  <si>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</si>
  <si>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</si>
  <si>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</si>
  <si>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</si>
  <si>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</si>
  <si>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</si>
  <si>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</si>
  <si>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</si>
  <si>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</si>
  <si>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</si>
  <si>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</si>
  <si>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</si>
  <si>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</si>
  <si>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</si>
  <si>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</si>
  <si>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</si>
  <si>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</si>
  <si>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</si>
  <si>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</si>
  <si>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</si>
  <si>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</si>
  <si>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</si>
  <si>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</si>
  <si>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</si>
  <si>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</si>
  <si>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</si>
  <si>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</si>
  <si>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</si>
  <si>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</si>
  <si>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</si>
  <si>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</si>
  <si>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</si>
  <si>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</si>
  <si>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</si>
  <si>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</si>
  <si>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</si>
  <si>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</si>
  <si>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</si>
  <si>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</si>
  <si>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</si>
  <si>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</si>
  <si>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</si>
  <si>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</si>
  <si>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</si>
  <si>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</si>
  <si>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</si>
  <si>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</si>
  <si>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</si>
  <si>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</si>
  <si>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</si>
  <si>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</si>
  <si>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</si>
  <si>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</si>
  <si>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</si>
  <si>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</si>
  <si>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</si>
  <si>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</si>
  <si>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</si>
  <si>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</si>
  <si>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</si>
  <si>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</si>
  <si>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</si>
  <si>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</si>
  <si>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</si>
  <si>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</si>
  <si>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</si>
  <si>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</si>
  <si>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</si>
  <si>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</si>
  <si>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</si>
  <si>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</si>
  <si>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</si>
  <si>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</si>
  <si>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</si>
  <si>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</si>
  <si>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</si>
  <si>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</si>
  <si>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</si>
  <si>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</si>
  <si>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</si>
  <si>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</si>
  <si>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</si>
  <si>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</si>
  <si>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</si>
  <si>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</si>
  <si>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</si>
  <si>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</si>
  <si>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</si>
  <si>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</si>
  <si>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</si>
  <si>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</si>
  <si>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</si>
  <si>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</si>
  <si>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</si>
  <si>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</si>
  <si>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</si>
  <si>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</si>
  <si>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</si>
  <si>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</si>
  <si>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</si>
  <si>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</si>
  <si>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</si>
  <si>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</si>
  <si>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</si>
  <si>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</si>
  <si>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</si>
  <si>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</si>
  <si>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</si>
  <si>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</si>
  <si>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</si>
  <si>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</si>
  <si>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</si>
  <si>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</si>
  <si>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</si>
  <si>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</si>
  <si>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</si>
  <si>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</si>
  <si>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</si>
  <si>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</si>
  <si>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</si>
  <si>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</si>
  <si>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</si>
  <si>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</si>
  <si>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</si>
  <si>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</si>
  <si>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</si>
  <si>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</si>
  <si>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</si>
  <si>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</si>
  <si>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</si>
  <si>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</si>
  <si>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</si>
  <si>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</si>
  <si>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</si>
  <si>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</si>
  <si>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</si>
  <si>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</si>
  <si>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</si>
  <si>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</si>
  <si>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</si>
  <si>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</si>
  <si>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</si>
  <si>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</si>
  <si>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</si>
  <si>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</si>
  <si>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</si>
  <si>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</si>
  <si>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</si>
  <si>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</si>
  <si>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</si>
  <si>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</si>
  <si>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</si>
  <si>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</si>
  <si>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</si>
  <si>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</si>
  <si>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</si>
  <si>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</si>
  <si>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</si>
  <si>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</si>
  <si>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</si>
  <si>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</si>
  <si>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</si>
  <si>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</si>
  <si>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</si>
  <si>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</si>
  <si>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</si>
  <si>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</si>
  <si>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</si>
  <si>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</si>
  <si>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</si>
  <si>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</si>
  <si>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</si>
  <si>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</si>
  <si>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</si>
  <si>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</si>
  <si>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</si>
  <si>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</si>
  <si>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</si>
  <si>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</si>
  <si>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</si>
  <si>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</si>
  <si>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</si>
  <si>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</si>
  <si>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</si>
  <si>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</si>
  <si>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</si>
  <si>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</si>
  <si>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</si>
  <si>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</si>
  <si>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</si>
  <si>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</si>
  <si>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</si>
  <si>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</si>
  <si>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</si>
  <si>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</si>
  <si>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</si>
  <si>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</si>
  <si>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</si>
  <si>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</si>
  <si>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</si>
  <si>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</si>
  <si>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</si>
  <si>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</si>
  <si>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</si>
  <si>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</si>
  <si>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</si>
  <si>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</si>
  <si>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</si>
  <si>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</si>
  <si>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</si>
  <si>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</si>
  <si>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</si>
  <si>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</si>
  <si>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</si>
  <si>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</si>
  <si>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</si>
  <si>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</si>
  <si>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</si>
  <si>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</si>
  <si>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</si>
  <si>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</si>
  <si>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</si>
  <si>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</si>
  <si>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</si>
  <si>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</si>
  <si>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</si>
  <si>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</si>
  <si>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</si>
  <si>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</si>
  <si>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</si>
  <si>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</si>
  <si>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</si>
  <si>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</si>
  <si>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</si>
  <si>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</si>
  <si>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</si>
  <si>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</si>
  <si>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</si>
  <si>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</si>
  <si>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</si>
  <si>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</si>
  <si>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</si>
  <si>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</si>
  <si>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</si>
  <si>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</si>
  <si>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</si>
  <si>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</si>
  <si>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</si>
  <si>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</si>
  <si>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</si>
  <si>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</si>
  <si>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</si>
  <si>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</si>
  <si>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</si>
  <si>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</si>
  <si>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</si>
  <si>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</si>
  <si>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</si>
  <si>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</si>
  <si>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</si>
  <si>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</si>
  <si>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</si>
  <si>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</si>
  <si>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</si>
  <si>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</si>
  <si>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</si>
  <si>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</si>
  <si>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</si>
  <si>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</si>
  <si>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</si>
  <si>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</si>
  <si>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</si>
  <si>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</si>
  <si>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</si>
  <si>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</si>
  <si>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</si>
  <si>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</si>
  <si>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</si>
  <si>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</si>
  <si>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</si>
  <si>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</si>
  <si>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</si>
  <si>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</si>
  <si>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</si>
  <si>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</si>
  <si>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</si>
  <si>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</si>
  <si>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</si>
  <si>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</si>
  <si>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</si>
  <si>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</si>
  <si>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</si>
  <si>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</si>
  <si>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</si>
  <si>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</si>
  <si>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</si>
  <si>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</si>
  <si>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</si>
  <si>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</si>
  <si>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</si>
  <si>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</si>
  <si>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</si>
  <si>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</si>
  <si>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</si>
  <si>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</si>
  <si>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</si>
  <si>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</si>
  <si>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</si>
  <si>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</si>
  <si>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</si>
  <si>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</si>
  <si>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</si>
  <si>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</si>
  <si>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</si>
  <si>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</si>
  <si>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</si>
  <si>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</si>
  <si>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</si>
  <si>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</si>
  <si>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</si>
  <si>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</si>
  <si>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</si>
  <si>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</si>
  <si>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</si>
  <si>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</si>
  <si>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</si>
  <si>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</si>
  <si>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</si>
  <si>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</si>
  <si>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</si>
  <si>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</si>
  <si>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</si>
  <si>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</si>
  <si>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</si>
  <si>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</si>
  <si>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</si>
  <si>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</si>
  <si>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</si>
  <si>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</si>
  <si>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</si>
  <si>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</si>
  <si>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</si>
  <si>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</si>
  <si>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</si>
  <si>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</si>
  <si>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</si>
  <si>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</si>
  <si>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</si>
  <si>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</si>
  <si>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</si>
  <si>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</si>
  <si>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</si>
  <si>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</si>
  <si>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</si>
  <si>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</si>
  <si>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</si>
  <si>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</si>
  <si>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</si>
  <si>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</si>
  <si>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</si>
  <si>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</si>
  <si>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</si>
  <si>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</si>
  <si>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</si>
  <si>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</si>
  <si>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</si>
  <si>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</si>
  <si>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</si>
  <si>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</si>
  <si>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</si>
  <si>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</si>
  <si>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</si>
  <si>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</si>
  <si>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</si>
  <si>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</si>
  <si>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</si>
  <si>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</si>
  <si>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</si>
  <si>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</si>
  <si>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</si>
  <si>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</si>
  <si>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</si>
  <si>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</si>
  <si>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</si>
  <si>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</si>
  <si>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</si>
  <si>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</si>
  <si>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</si>
  <si>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</si>
  <si>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</si>
  <si>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</si>
  <si>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</si>
  <si>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</si>
  <si>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</si>
  <si>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</si>
  <si>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</si>
  <si>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</si>
  <si>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</si>
  <si>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</si>
  <si>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</si>
  <si>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</si>
  <si>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</si>
  <si>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</si>
  <si>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</si>
  <si>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</si>
  <si>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</si>
  <si>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</si>
  <si>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</si>
  <si>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</si>
  <si>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</si>
  <si>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</si>
  <si>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</si>
  <si>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</si>
  <si>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</si>
  <si>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</si>
  <si>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</si>
  <si>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</si>
  <si>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</si>
  <si>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</si>
  <si>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</si>
  <si>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</si>
  <si>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</si>
  <si>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</si>
  <si>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</si>
  <si>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</si>
  <si>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</si>
  <si>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</si>
  <si>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</si>
  <si>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</si>
  <si>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</si>
  <si>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</si>
  <si>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</si>
  <si>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</si>
  <si>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</si>
  <si>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</si>
  <si>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</si>
  <si>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</si>
  <si>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</si>
  <si>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</si>
  <si>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</si>
  <si>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</si>
  <si>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</si>
  <si>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</si>
  <si>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</si>
  <si>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</si>
  <si>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</si>
  <si>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</si>
  <si>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</si>
  <si>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</si>
  <si>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</si>
  <si>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</si>
  <si>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</si>
  <si>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</si>
  <si>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</si>
  <si>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</si>
  <si>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</si>
  <si>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</si>
  <si>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</si>
  <si>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</si>
  <si>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</si>
  <si>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</si>
  <si>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</si>
  <si>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</si>
  <si>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</si>
  <si>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</si>
  <si>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</si>
  <si>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</si>
  <si>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</si>
  <si>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</si>
  <si>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</si>
  <si>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</si>
  <si>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</si>
  <si>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</si>
  <si>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</si>
  <si>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</si>
  <si>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</si>
  <si>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</si>
  <si>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</si>
  <si>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</si>
  <si>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</si>
  <si>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</si>
  <si>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</si>
  <si>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</si>
  <si>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</si>
  <si>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</si>
  <si>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</si>
  <si>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</si>
  <si>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</si>
  <si>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</si>
  <si>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</si>
  <si>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</si>
  <si>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</si>
  <si>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</si>
  <si>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</si>
  <si>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</si>
  <si>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</si>
  <si>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</si>
  <si>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</si>
  <si>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</si>
  <si>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</si>
  <si>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</si>
  <si>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</si>
  <si>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</si>
  <si>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</si>
  <si>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</si>
  <si>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</si>
  <si>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</si>
  <si>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</si>
  <si>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</si>
  <si>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</si>
  <si>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</si>
  <si>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</si>
  <si>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</si>
  <si>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</si>
  <si>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</si>
  <si>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</si>
  <si>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</si>
  <si>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</si>
  <si>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</si>
  <si>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</si>
  <si>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</si>
  <si>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</si>
  <si>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</si>
  <si>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</si>
  <si>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</si>
  <si>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</si>
  <si>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</si>
  <si>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</si>
  <si>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</si>
  <si>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</si>
  <si>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</si>
  <si>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</si>
  <si>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</si>
  <si>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</si>
  <si>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</si>
  <si>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</si>
  <si>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</si>
  <si>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</si>
  <si>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</si>
  <si>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</si>
  <si>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</si>
  <si>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</si>
  <si>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</si>
  <si>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</si>
  <si>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</si>
  <si>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</si>
  <si>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</si>
  <si>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</si>
  <si>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</si>
  <si>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</si>
  <si>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</si>
  <si>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</si>
  <si>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</si>
  <si>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</si>
  <si>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</si>
  <si>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</si>
  <si>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</si>
  <si>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</si>
  <si>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</si>
  <si>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</si>
  <si>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</si>
  <si>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</si>
  <si>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</si>
  <si>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</si>
  <si>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</si>
  <si>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</si>
  <si>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</si>
  <si>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</si>
  <si>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</si>
  <si>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</si>
  <si>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</si>
  <si>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</si>
  <si>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</si>
  <si>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</si>
  <si>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</si>
  <si>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</si>
  <si>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</si>
  <si>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</si>
  <si>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</si>
  <si>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</si>
  <si>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</si>
  <si>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</si>
  <si>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</si>
  <si>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</si>
  <si>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</si>
  <si>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</si>
  <si>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</si>
  <si>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</si>
  <si>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</si>
  <si>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</si>
  <si>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</si>
  <si>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</si>
  <si>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</si>
  <si>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</si>
  <si>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</si>
  <si>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</si>
  <si>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</si>
  <si>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</si>
  <si>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</si>
  <si>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</si>
  <si>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</si>
  <si>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</si>
  <si>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</si>
  <si>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</si>
  <si>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</si>
  <si>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</si>
  <si>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</si>
  <si>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</si>
  <si>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</si>
  <si>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</si>
  <si>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</si>
  <si>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</si>
  <si>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</si>
  <si>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</si>
  <si>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</si>
  <si>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</si>
  <si>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</si>
  <si>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</si>
  <si>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</si>
  <si>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</si>
  <si>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</si>
  <si>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</si>
  <si>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</si>
  <si>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</si>
  <si>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</si>
  <si>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</si>
  <si>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</si>
  <si>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</si>
  <si>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</si>
  <si>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</si>
  <si>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</si>
  <si>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</si>
  <si>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</si>
  <si>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</si>
  <si>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</si>
  <si>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</si>
  <si>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</si>
  <si>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</si>
  <si>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</si>
  <si>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</si>
  <si>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</si>
  <si>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</si>
  <si>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</si>
  <si>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</si>
  <si>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</si>
  <si>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</si>
  <si>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</si>
  <si>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</si>
  <si>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</si>
  <si>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</si>
  <si>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</si>
  <si>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</si>
  <si>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</si>
  <si>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</si>
  <si>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</si>
  <si>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</si>
  <si>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</si>
  <si>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</si>
  <si>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</si>
  <si>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</si>
  <si>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</si>
  <si>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</si>
  <si>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</si>
  <si>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</si>
  <si>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</si>
  <si>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</si>
  <si>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</si>
  <si>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</si>
  <si>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</si>
  <si>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</si>
  <si>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</si>
  <si>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</si>
  <si>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</si>
  <si>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</si>
  <si>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</si>
  <si>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</si>
  <si>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</si>
  <si>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</si>
  <si>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</si>
  <si>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</si>
  <si>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</si>
  <si>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</si>
  <si>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</si>
  <si>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</si>
  <si>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</si>
  <si>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</si>
  <si>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</si>
  <si>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</si>
  <si>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</si>
  <si>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</si>
  <si>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</si>
  <si>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</si>
  <si>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</si>
  <si>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</si>
  <si>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</si>
  <si>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</si>
  <si>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</si>
  <si>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</si>
  <si>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</si>
  <si>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</si>
  <si>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</si>
  <si>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</si>
  <si>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</si>
  <si>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</si>
  <si>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</si>
  <si>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</si>
  <si>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</si>
  <si>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</si>
  <si>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</si>
  <si>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</si>
  <si>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</si>
  <si>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</si>
  <si>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</si>
  <si>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</si>
  <si>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</si>
  <si>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</si>
  <si>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</si>
  <si>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</si>
  <si>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</si>
  <si>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</si>
  <si>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</si>
  <si>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</si>
  <si>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</si>
  <si>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</si>
  <si>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</si>
  <si>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</si>
  <si>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</si>
  <si>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</si>
  <si>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</si>
  <si>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</si>
  <si>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</si>
  <si>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</si>
  <si>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</si>
  <si>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</si>
  <si>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</si>
  <si>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</si>
  <si>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</si>
  <si>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</si>
  <si>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</si>
  <si>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</si>
  <si>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</si>
  <si>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</si>
  <si>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</si>
  <si>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</si>
  <si>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</si>
  <si>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</si>
  <si>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</si>
  <si>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</si>
  <si>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</si>
  <si>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</si>
  <si>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</si>
  <si>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</si>
  <si>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</si>
  <si>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</si>
  <si>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</si>
  <si>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</si>
  <si>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</si>
  <si>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</si>
  <si>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</si>
  <si>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</si>
  <si>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</si>
  <si>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</si>
  <si>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</si>
  <si>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</si>
  <si>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</si>
  <si>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</si>
  <si>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</si>
  <si>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</si>
  <si>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</si>
  <si>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</si>
  <si>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</si>
  <si>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</si>
  <si>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</si>
  <si>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</si>
  <si>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</si>
  <si>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</si>
  <si>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</si>
  <si>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</si>
  <si>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</si>
  <si>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</si>
  <si>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</si>
  <si>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</si>
  <si>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</si>
  <si>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</si>
  <si>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</si>
  <si>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</si>
  <si>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</si>
  <si>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</si>
  <si>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</si>
  <si>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</si>
  <si>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</si>
  <si>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</si>
  <si>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</si>
  <si>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</si>
  <si>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</si>
  <si>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</si>
  <si>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</si>
  <si>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</si>
  <si>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</si>
  <si>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</si>
  <si>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</si>
  <si>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</si>
  <si>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</si>
  <si>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</si>
  <si>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</si>
  <si>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</si>
  <si>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</si>
  <si>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</si>
  <si>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</si>
  <si>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</si>
  <si>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</si>
  <si>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</si>
  <si>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</si>
  <si>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</si>
  <si>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</si>
  <si>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</si>
  <si>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</si>
  <si>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</si>
  <si>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</si>
  <si>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</si>
  <si>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</si>
  <si>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</si>
  <si>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</si>
  <si>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</si>
  <si>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</si>
  <si>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</si>
  <si>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</si>
  <si>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</si>
  <si>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</si>
  <si>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</si>
  <si>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</si>
  <si>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</si>
  <si>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</si>
  <si>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</si>
  <si>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</si>
  <si>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</si>
  <si>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</si>
  <si>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</si>
  <si>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</si>
  <si>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</si>
  <si>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</si>
  <si>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</si>
  <si>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</si>
  <si>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</si>
  <si>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</si>
  <si>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</si>
  <si>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</si>
  <si>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</si>
  <si>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</si>
  <si>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</si>
  <si>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</si>
  <si>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</si>
  <si>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</si>
  <si>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</si>
  <si>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</si>
  <si>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</si>
  <si>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</si>
  <si>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</si>
  <si>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</si>
  <si>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</si>
  <si>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</si>
  <si>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</si>
  <si>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</si>
  <si>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</si>
  <si>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</si>
  <si>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</si>
  <si>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</si>
  <si>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</si>
  <si>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</si>
  <si>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</si>
  <si>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</si>
  <si>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</si>
  <si>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</si>
  <si>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</si>
  <si>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</si>
  <si>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</si>
  <si>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</si>
  <si>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</si>
  <si>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</si>
  <si>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</si>
  <si>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</si>
  <si>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</si>
  <si>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</si>
  <si>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</si>
  <si>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</si>
  <si>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</si>
  <si>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</si>
  <si>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</si>
  <si>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</si>
  <si>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</si>
  <si>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</si>
  <si>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</si>
  <si>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</si>
  <si>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</si>
  <si>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</si>
  <si>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</si>
  <si>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</si>
  <si>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</si>
  <si>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</si>
  <si>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</si>
  <si>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</si>
  <si>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</si>
  <si>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</si>
  <si>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</si>
  <si>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</si>
  <si>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</si>
  <si>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</si>
  <si>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</si>
  <si>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</si>
  <si>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</si>
  <si>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</si>
  <si>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</si>
  <si>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</si>
  <si>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</si>
  <si>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</si>
  <si>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</si>
  <si>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</si>
  <si>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</si>
  <si>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</si>
  <si>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</si>
  <si>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</si>
  <si>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</si>
  <si>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</si>
  <si>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</si>
  <si>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</si>
  <si>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</si>
  <si>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</si>
  <si>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</si>
  <si>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</si>
  <si>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</si>
  <si>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</si>
  <si>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</si>
  <si>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</si>
  <si>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</si>
  <si>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</si>
  <si>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</si>
  <si>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</si>
  <si>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</si>
  <si>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</si>
  <si>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</si>
  <si>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</si>
  <si>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</si>
  <si>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</si>
  <si>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</si>
  <si>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</si>
  <si>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</si>
  <si>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</si>
  <si>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</si>
  <si>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</si>
  <si>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</si>
  <si>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</si>
  <si>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</si>
  <si>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</si>
  <si>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</si>
  <si>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</si>
  <si>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</si>
  <si>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</si>
  <si>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</si>
  <si>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</si>
  <si>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</si>
  <si>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</si>
  <si>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</si>
  <si>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</si>
  <si>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</si>
  <si>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</si>
  <si>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</si>
  <si>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</si>
  <si>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</si>
  <si>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</si>
  <si>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</si>
  <si>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</si>
  <si>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</si>
  <si>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</si>
  <si>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</si>
  <si>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</si>
  <si>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</si>
  <si>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</si>
  <si>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</si>
  <si>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</si>
  <si>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</si>
  <si>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</si>
  <si>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</si>
  <si>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</si>
  <si>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</si>
  <si>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</si>
  <si>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</si>
  <si>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</si>
  <si>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</si>
  <si>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</si>
  <si>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</si>
  <si>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</si>
  <si>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</si>
  <si>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</si>
  <si>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</si>
  <si>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</si>
  <si>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</si>
  <si>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</si>
  <si>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</si>
  <si>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</si>
  <si>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</si>
  <si>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</si>
  <si>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</si>
  <si>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</si>
  <si>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</si>
  <si>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</si>
  <si>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</si>
  <si>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</si>
  <si>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</si>
  <si>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</si>
  <si>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</si>
  <si>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</si>
  <si>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</si>
  <si>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</si>
  <si>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</si>
  <si>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</si>
  <si>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</si>
  <si>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</si>
  <si>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</si>
  <si>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</si>
  <si>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</si>
  <si>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</si>
  <si>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</si>
  <si>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</si>
  <si>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</si>
  <si>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</si>
  <si>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</si>
  <si>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</si>
  <si>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</si>
  <si>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</si>
  <si>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</si>
  <si>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</si>
  <si>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</si>
  <si>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</si>
  <si>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</si>
  <si>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</si>
  <si>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</si>
  <si>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</si>
  <si>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</si>
  <si>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</si>
  <si>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</si>
  <si>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</si>
  <si>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</si>
  <si>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</si>
  <si>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</si>
  <si>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</si>
  <si>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</si>
  <si>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</si>
  <si>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</si>
  <si>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</si>
  <si>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</si>
  <si>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</si>
  <si>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</si>
  <si>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</si>
  <si>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</si>
  <si>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</si>
  <si>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</si>
  <si>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</si>
  <si>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</si>
  <si>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</si>
  <si>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</si>
  <si>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</si>
  <si>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</si>
  <si>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</si>
  <si>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</si>
  <si>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</si>
  <si>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</si>
  <si>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</si>
  <si>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</si>
  <si>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</si>
  <si>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</si>
  <si>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</si>
  <si>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</si>
  <si>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</si>
  <si>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</si>
  <si>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</si>
  <si>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</si>
  <si>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</si>
  <si>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</si>
  <si>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</si>
  <si>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</si>
  <si>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</si>
  <si>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</si>
  <si>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</si>
  <si>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</si>
  <si>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</si>
  <si>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</si>
  <si>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</si>
  <si>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</si>
  <si>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</si>
  <si>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</si>
  <si>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</si>
  <si>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</si>
  <si>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</si>
  <si>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</si>
  <si>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</si>
  <si>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</si>
  <si>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</si>
  <si>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</si>
  <si>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</si>
  <si>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</si>
  <si>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</si>
  <si>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</si>
  <si>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</si>
  <si>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</si>
  <si>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</si>
  <si>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</si>
  <si>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</si>
  <si>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</si>
  <si>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</si>
  <si>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</si>
  <si>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</si>
  <si>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</si>
  <si>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</si>
  <si>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</si>
  <si>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</si>
  <si>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</si>
  <si>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</si>
  <si>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</si>
  <si>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</si>
  <si>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</si>
  <si>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</si>
  <si>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</si>
  <si>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</si>
  <si>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</si>
  <si>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</si>
  <si>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</si>
  <si>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</si>
  <si>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</si>
  <si>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</si>
  <si>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</si>
  <si>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</si>
  <si>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</si>
  <si>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</si>
  <si>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</si>
  <si>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</si>
  <si>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</si>
  <si>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</si>
  <si>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</si>
  <si>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</si>
  <si>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</si>
  <si>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</si>
  <si>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</si>
  <si>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</si>
  <si>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</si>
  <si>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</si>
  <si>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</si>
  <si>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</si>
  <si>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</si>
  <si>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</si>
  <si>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</si>
  <si>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</si>
  <si>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</si>
  <si>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</si>
  <si>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</si>
  <si>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</si>
  <si>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</si>
  <si>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</si>
  <si>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</si>
  <si>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</si>
  <si>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</si>
  <si>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</si>
  <si>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</si>
  <si>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</si>
  <si>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</si>
  <si>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</si>
  <si>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</si>
  <si>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</si>
  <si>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</si>
  <si>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</si>
  <si>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</si>
  <si>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</si>
  <si>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</si>
  <si>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</si>
  <si>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</si>
  <si>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</si>
  <si>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</si>
  <si>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</si>
  <si>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</si>
  <si>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</si>
  <si>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</si>
  <si>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</si>
  <si>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</si>
  <si>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</si>
  <si>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</si>
  <si>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</si>
  <si>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</si>
  <si>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</si>
  <si>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</si>
  <si>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</si>
  <si>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</si>
  <si>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</si>
  <si>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</si>
  <si>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</si>
  <si>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</si>
  <si>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</si>
  <si>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</si>
  <si>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</si>
  <si>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</si>
  <si>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</si>
  <si>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</si>
  <si>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</si>
  <si>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</si>
  <si>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</si>
  <si>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</si>
  <si>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</si>
  <si>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</si>
  <si>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</si>
  <si>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</si>
  <si>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</si>
  <si>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</si>
  <si>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</si>
  <si>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</si>
  <si>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</si>
  <si>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</si>
  <si>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</si>
  <si>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</si>
  <si>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</si>
  <si>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</si>
  <si>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</si>
  <si>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</si>
  <si>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</si>
  <si>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</si>
  <si>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</si>
  <si>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</si>
  <si>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</si>
  <si>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</si>
  <si>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</si>
  <si>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</si>
  <si>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</si>
  <si>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</si>
  <si>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</si>
  <si>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</si>
  <si>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</si>
  <si>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</si>
  <si>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</si>
  <si>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</si>
  <si>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</si>
  <si>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</si>
  <si>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</si>
  <si>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</si>
  <si>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</si>
  <si>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</si>
  <si>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</si>
  <si>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</si>
  <si>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</si>
  <si>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</si>
  <si>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</si>
  <si>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</si>
  <si>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</si>
  <si>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</si>
  <si>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</si>
  <si>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</si>
  <si>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</si>
  <si>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</si>
  <si>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</si>
  <si>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</si>
  <si>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</si>
  <si>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</si>
  <si>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</si>
  <si>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</si>
  <si>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</si>
  <si>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</si>
  <si>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</si>
  <si>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</si>
  <si>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</si>
  <si>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</si>
  <si>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</si>
  <si>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</si>
  <si>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</si>
  <si>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</si>
  <si>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</si>
  <si>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</si>
  <si>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</si>
  <si>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</si>
  <si>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</si>
  <si>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</si>
  <si>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</si>
  <si>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</si>
  <si>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</si>
  <si>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</si>
  <si>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</si>
  <si>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</si>
  <si>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</si>
  <si>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</si>
  <si>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</si>
  <si>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</si>
  <si>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</si>
  <si>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</si>
  <si>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</si>
  <si>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</si>
  <si>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</si>
  <si>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</si>
  <si>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</si>
  <si>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</si>
  <si>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</si>
  <si>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</si>
  <si>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</si>
  <si>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</si>
  <si>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</si>
  <si>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</si>
  <si>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</si>
  <si>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</si>
  <si>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</si>
  <si>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</si>
  <si>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</si>
  <si>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</si>
  <si>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</si>
  <si>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</si>
  <si>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</si>
  <si>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</si>
  <si>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</si>
  <si>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</si>
  <si>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</si>
  <si>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</si>
  <si>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</si>
  <si>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</si>
  <si>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</si>
  <si>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</si>
  <si>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</si>
  <si>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</si>
  <si>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</si>
  <si>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</si>
  <si>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</si>
  <si>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</si>
  <si>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</si>
  <si>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</si>
  <si>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</si>
  <si>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</si>
  <si>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</si>
  <si>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</si>
  <si>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</si>
  <si>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</si>
  <si>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</si>
  <si>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</si>
  <si>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</si>
  <si>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</si>
  <si>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</si>
  <si>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</si>
  <si>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</si>
  <si>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</si>
  <si>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</si>
  <si>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</si>
  <si>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</si>
  <si>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</si>
  <si>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</si>
  <si>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</si>
  <si>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</si>
  <si>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</si>
  <si>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</si>
  <si>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</si>
  <si>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</si>
  <si>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</si>
  <si>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</si>
  <si>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</si>
  <si>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</si>
  <si>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</si>
  <si>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</si>
  <si>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</si>
  <si>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</si>
  <si>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</si>
  <si>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</si>
  <si>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</si>
  <si>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</si>
  <si>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</si>
  <si>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</si>
  <si>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</si>
  <si>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</si>
  <si>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</si>
  <si>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</si>
  <si>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</si>
  <si>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</si>
  <si>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</si>
  <si>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</si>
  <si>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</si>
  <si>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</si>
  <si>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</si>
  <si>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</si>
  <si>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</si>
  <si>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</si>
  <si>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</si>
  <si>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</si>
  <si>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</si>
  <si>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</si>
  <si>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</si>
  <si>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</si>
  <si>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</si>
  <si>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</si>
  <si>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</si>
  <si>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</si>
  <si>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</si>
  <si>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</si>
  <si>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</si>
  <si>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</si>
  <si>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</si>
  <si>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</si>
  <si>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</si>
  <si>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</si>
  <si>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</si>
  <si>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</si>
  <si>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</si>
  <si>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</si>
  <si>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</si>
  <si>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</si>
  <si>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</si>
  <si>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</si>
  <si>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</si>
  <si>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</si>
  <si>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</si>
  <si>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</si>
  <si>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</si>
  <si>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</si>
  <si>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</si>
  <si>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</si>
  <si>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</si>
  <si>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</si>
  <si>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</si>
  <si>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</si>
  <si>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</si>
  <si>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</si>
  <si>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</si>
  <si>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</si>
  <si>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</si>
  <si>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</si>
  <si>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</si>
  <si>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</si>
  <si>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</si>
  <si>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</si>
  <si>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</si>
  <si>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</si>
  <si>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</si>
  <si>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</si>
  <si>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</si>
  <si>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</si>
  <si>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</si>
  <si>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</si>
  <si>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</si>
  <si>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</si>
  <si>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</si>
  <si>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</si>
  <si>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</si>
  <si>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</si>
  <si>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</si>
  <si>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</si>
  <si>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</si>
  <si>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</si>
  <si>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</si>
  <si>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</si>
  <si>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</si>
  <si>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</si>
  <si>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</si>
  <si>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</si>
  <si>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</si>
  <si>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</si>
  <si>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</si>
  <si>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</si>
  <si>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</si>
  <si>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</si>
  <si>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</si>
  <si>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</si>
  <si>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</si>
  <si>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</si>
  <si>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</si>
  <si>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</si>
  <si>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</si>
  <si>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</si>
  <si>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</si>
  <si>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</si>
  <si>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</si>
  <si>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</si>
  <si>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</si>
  <si>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</si>
  <si>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</si>
  <si>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</si>
  <si>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</si>
  <si>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</si>
  <si>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</si>
  <si>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</si>
  <si>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</si>
  <si>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</si>
  <si>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</si>
  <si>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</si>
  <si>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</si>
  <si>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</si>
  <si>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</si>
  <si>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</si>
  <si>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</si>
  <si>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</si>
  <si>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</si>
  <si>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</si>
  <si>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</si>
  <si>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</si>
  <si>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</si>
  <si>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</si>
  <si>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</si>
  <si>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</si>
  <si>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</si>
  <si>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</si>
  <si>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</si>
  <si>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</si>
  <si>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</si>
  <si>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</si>
  <si>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</si>
  <si>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</si>
  <si>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</si>
  <si>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</si>
  <si>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</si>
  <si>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</si>
  <si>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</si>
  <si>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</si>
  <si>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</si>
  <si>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</si>
  <si>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</si>
  <si>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</si>
  <si>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</si>
  <si>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</si>
  <si>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</si>
  <si>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</si>
  <si>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</si>
  <si>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</si>
  <si>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</si>
  <si>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</si>
  <si>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</si>
  <si>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</si>
  <si>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</si>
  <si>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</si>
  <si>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</si>
  <si>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</si>
  <si>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</si>
  <si>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</si>
  <si>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</si>
  <si>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</si>
  <si>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</si>
  <si>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</si>
  <si>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</si>
  <si>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</si>
  <si>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</si>
  <si>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</si>
  <si>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</si>
  <si>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</si>
  <si>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</si>
  <si>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</si>
  <si>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</si>
  <si>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</si>
  <si>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</si>
  <si>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</si>
  <si>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</si>
  <si>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</si>
  <si>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</si>
  <si>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</si>
  <si>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</si>
  <si>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</si>
  <si>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</si>
  <si>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</si>
  <si>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</si>
  <si>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</si>
  <si>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</si>
  <si>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</si>
  <si>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</si>
  <si>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</si>
  <si>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</si>
  <si>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</si>
  <si>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</si>
  <si>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</si>
  <si>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</si>
  <si>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</si>
  <si>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</si>
  <si>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</si>
  <si>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</si>
  <si>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</si>
  <si>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</si>
  <si>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</si>
  <si>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</si>
  <si>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</si>
  <si>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</si>
  <si>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</si>
  <si>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</si>
  <si>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</si>
  <si>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</si>
  <si>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</si>
  <si>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</si>
  <si>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</si>
  <si>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</si>
  <si>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</si>
  <si>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</si>
  <si>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</si>
  <si>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</si>
  <si>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</si>
  <si>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</si>
  <si>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</si>
  <si>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</si>
  <si>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</si>
  <si>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</si>
  <si>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</si>
  <si>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</si>
  <si>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</si>
  <si>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</si>
  <si>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</si>
  <si>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</si>
  <si>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</si>
  <si>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</si>
  <si>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</si>
  <si>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</si>
  <si>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</si>
  <si>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</si>
  <si>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</si>
  <si>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</si>
  <si>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</si>
  <si>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</si>
  <si>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</si>
  <si>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</si>
  <si>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</si>
  <si>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</si>
  <si>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</si>
  <si>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</si>
  <si>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</si>
  <si>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</si>
  <si>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</si>
  <si>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</si>
  <si>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</si>
  <si>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</si>
  <si>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</si>
  <si>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</si>
  <si>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</si>
  <si>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</si>
  <si>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</si>
  <si>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</si>
  <si>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</si>
  <si>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</si>
  <si>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</si>
  <si>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</si>
  <si>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</si>
  <si>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</si>
  <si>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</si>
  <si>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</si>
  <si>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</si>
  <si>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</si>
  <si>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</si>
  <si>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</si>
  <si>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</si>
  <si>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</si>
  <si>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</si>
  <si>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</si>
  <si>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</si>
  <si>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</si>
  <si>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</si>
  <si>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</si>
  <si>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</si>
  <si>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</si>
  <si>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</si>
  <si>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</si>
  <si>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</si>
  <si>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</si>
  <si>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</si>
  <si>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</si>
  <si>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</si>
  <si>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</si>
  <si>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</si>
  <si>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</si>
  <si>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</si>
  <si>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</si>
  <si>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</si>
  <si>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</si>
  <si>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</si>
  <si>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</si>
  <si>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</si>
  <si>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</si>
  <si>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</si>
  <si>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</si>
  <si>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</si>
  <si>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</si>
  <si>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</si>
  <si>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</si>
  <si>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</si>
  <si>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</si>
  <si>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</si>
  <si>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</si>
  <si>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</si>
  <si>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</si>
  <si>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</si>
  <si>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</si>
  <si>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</si>
  <si>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</si>
  <si>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</si>
  <si>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</si>
  <si>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</si>
  <si>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</si>
  <si>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</si>
  <si>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</si>
  <si>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</si>
  <si>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</si>
  <si>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</si>
  <si>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</si>
  <si>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</si>
  <si>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</si>
  <si>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</si>
  <si>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</si>
  <si>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</si>
  <si>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</si>
  <si>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</si>
  <si>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</si>
  <si>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</si>
  <si>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</si>
  <si>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</si>
  <si>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</si>
  <si>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</si>
  <si>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</si>
  <si>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</si>
  <si>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</si>
  <si>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</si>
  <si>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</si>
  <si>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</si>
  <si>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</si>
  <si>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</si>
  <si>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</si>
  <si>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</si>
  <si>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</si>
  <si>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</si>
  <si>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</si>
  <si>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</si>
  <si>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</si>
  <si>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</si>
  <si>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</si>
  <si>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</si>
  <si>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</si>
  <si>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</si>
  <si>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</si>
  <si>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</si>
  <si>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</si>
  <si>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</si>
  <si>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</si>
  <si>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</si>
  <si>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</si>
  <si>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</si>
  <si>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</si>
  <si>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</si>
  <si>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</si>
  <si>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</si>
  <si>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</si>
  <si>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</si>
  <si>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</si>
  <si>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</si>
  <si>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</si>
  <si>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</si>
  <si>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</si>
  <si>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</si>
  <si>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</si>
  <si>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</si>
  <si>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</si>
  <si>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</si>
  <si>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</si>
  <si>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</si>
  <si>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</si>
  <si>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</si>
  <si>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</si>
  <si>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</si>
  <si>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</si>
  <si>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</si>
  <si>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</si>
  <si>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</si>
  <si>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</si>
  <si>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</si>
  <si>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</si>
  <si>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</si>
  <si>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</si>
  <si>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</si>
  <si>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</si>
  <si>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</si>
  <si>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</si>
  <si>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</si>
  <si>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</si>
  <si>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</si>
  <si>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</si>
  <si>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</si>
  <si>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</si>
  <si>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</si>
  <si>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</si>
  <si>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</si>
  <si>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</si>
  <si>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</si>
  <si>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</si>
  <si>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</si>
  <si>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</si>
  <si>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</si>
  <si>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</si>
  <si>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</si>
  <si>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</si>
  <si>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</si>
  <si>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</si>
  <si>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</si>
  <si>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</si>
  <si>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</si>
  <si>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</si>
  <si>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</si>
  <si>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</si>
  <si>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</si>
  <si>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</si>
  <si>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</si>
  <si>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</si>
  <si>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</si>
  <si>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</si>
  <si>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</si>
  <si>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</si>
  <si>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</si>
  <si>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</si>
  <si>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</si>
  <si>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</si>
  <si>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</si>
  <si>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</si>
  <si>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</si>
  <si>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</si>
  <si>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</si>
  <si>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</si>
  <si>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</si>
  <si>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</si>
  <si>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</si>
  <si>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</si>
  <si>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</si>
  <si>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</si>
  <si>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</si>
  <si>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</si>
  <si>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</si>
  <si>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</si>
  <si>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</si>
  <si>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</si>
  <si>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</si>
  <si>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</si>
  <si>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</si>
  <si>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</si>
  <si>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</si>
  <si>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</si>
  <si>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</si>
  <si>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</si>
  <si>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</si>
  <si>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</si>
  <si>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</si>
  <si>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</si>
  <si>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</si>
  <si>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</si>
  <si>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</si>
  <si>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</si>
  <si>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</si>
  <si>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</si>
  <si>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</si>
  <si>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</si>
  <si>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</si>
  <si>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</si>
  <si>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</si>
  <si>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</si>
  <si>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</si>
  <si>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</si>
  <si>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</si>
  <si>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</si>
  <si>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</si>
  <si>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</si>
  <si>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</si>
  <si>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</si>
  <si>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</si>
  <si>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</si>
  <si>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</si>
  <si>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</si>
  <si>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</si>
  <si>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</si>
  <si>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</si>
  <si>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</si>
  <si>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</si>
  <si>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</si>
  <si>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</si>
  <si>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</si>
  <si>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</si>
  <si>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</si>
  <si>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</si>
  <si>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</si>
  <si>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</si>
  <si>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</si>
  <si>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</si>
  <si>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</si>
  <si>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</si>
  <si>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</si>
  <si>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</si>
  <si>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</si>
  <si>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</si>
  <si>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</si>
  <si>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</si>
  <si>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</si>
  <si>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</si>
  <si>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</si>
  <si>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</si>
  <si>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</si>
  <si>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</si>
  <si>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</si>
  <si>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</si>
  <si>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</si>
  <si>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</si>
  <si>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</si>
  <si>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</si>
  <si>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</si>
  <si>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</si>
  <si>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</si>
  <si>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</si>
  <si>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</si>
  <si>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</si>
  <si>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</si>
  <si>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</si>
  <si>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</si>
  <si>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</si>
  <si>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</si>
  <si>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</si>
  <si>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</si>
  <si>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</si>
  <si>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</si>
  <si>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</si>
  <si>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</si>
  <si>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</si>
  <si>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</si>
  <si>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</si>
  <si>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</si>
  <si>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</si>
  <si>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</si>
  <si>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</si>
  <si>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</si>
  <si>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</si>
  <si>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</si>
  <si>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</si>
  <si>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</si>
  <si>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</si>
  <si>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</si>
  <si>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</si>
  <si>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</si>
  <si>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</si>
  <si>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</si>
  <si>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</si>
  <si>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</si>
  <si>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</si>
  <si>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</si>
  <si>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</si>
  <si>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</si>
  <si>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</si>
  <si>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</si>
  <si>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</si>
  <si>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</si>
  <si>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</si>
  <si>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</si>
  <si>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</si>
  <si>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</si>
  <si>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</si>
  <si>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</si>
  <si>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</si>
  <si>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</si>
  <si>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</si>
  <si>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</si>
  <si>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</si>
  <si>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</si>
  <si>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</si>
  <si>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</si>
  <si>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</si>
  <si>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</si>
  <si>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</si>
  <si>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</si>
  <si>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</si>
  <si>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</si>
  <si>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</si>
  <si>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</si>
  <si>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</si>
  <si>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</si>
  <si>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</si>
  <si>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</si>
  <si>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</si>
  <si>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</si>
  <si>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</si>
  <si>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</si>
  <si>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</si>
  <si>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</si>
  <si>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</si>
  <si>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</si>
  <si>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</si>
  <si>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</si>
  <si>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</si>
  <si>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</si>
  <si>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</si>
  <si>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</si>
  <si>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</si>
  <si>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</si>
  <si>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</si>
  <si>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</si>
  <si>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</si>
  <si>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</si>
  <si>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</si>
  <si>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</si>
  <si>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</si>
  <si>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</si>
  <si>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</si>
  <si>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</si>
  <si>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</si>
  <si>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</si>
  <si>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</si>
  <si>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</si>
  <si>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</si>
  <si>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</si>
  <si>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</si>
  <si>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</si>
  <si>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</si>
  <si>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</si>
  <si>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</si>
  <si>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</si>
  <si>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</si>
  <si>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</si>
  <si>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</si>
  <si>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</si>
  <si>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</si>
  <si>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</si>
  <si>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</si>
  <si>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</si>
  <si>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</si>
  <si>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</si>
  <si>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</si>
  <si>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</si>
  <si>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</si>
  <si>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</si>
  <si>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</si>
  <si>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</si>
  <si>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</si>
  <si>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</si>
  <si>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</si>
  <si>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</si>
  <si>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</si>
  <si>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</si>
  <si>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</si>
  <si>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</si>
  <si>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</si>
  <si>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</si>
  <si>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</si>
  <si>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</si>
  <si>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</si>
  <si>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</si>
  <si>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</si>
  <si>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</si>
  <si>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</si>
  <si>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</si>
  <si>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</si>
  <si>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</si>
  <si>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</si>
  <si>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</si>
  <si>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</si>
  <si>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</si>
  <si>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</si>
  <si>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</si>
  <si>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</si>
  <si>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</si>
  <si>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</si>
  <si>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</si>
  <si>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</si>
  <si>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</si>
  <si>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</si>
  <si>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</si>
  <si>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</si>
  <si>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</si>
  <si>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</si>
  <si>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</si>
  <si>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</si>
  <si>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</si>
  <si>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</si>
  <si>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</si>
  <si>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</si>
  <si>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</si>
  <si>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</si>
  <si>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</si>
  <si>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</si>
  <si>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</si>
  <si>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</si>
  <si>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</si>
  <si>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</si>
  <si>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</si>
  <si>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</si>
  <si>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</si>
  <si>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</si>
  <si>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</si>
  <si>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</si>
  <si>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</si>
  <si>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</si>
  <si>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</si>
  <si>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</si>
  <si>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</si>
  <si>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</si>
  <si>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</si>
  <si>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</si>
  <si>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</si>
  <si>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</si>
  <si>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</si>
  <si>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</si>
  <si>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</si>
  <si>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</si>
  <si>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</si>
  <si>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</si>
  <si>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</si>
  <si>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</si>
  <si>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</si>
  <si>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</si>
  <si>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</si>
  <si>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</si>
  <si>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</si>
  <si>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</si>
  <si>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</si>
  <si>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</si>
  <si>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</si>
  <si>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</si>
  <si>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</si>
  <si>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</si>
  <si>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</si>
  <si>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</si>
  <si>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</si>
  <si>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</si>
  <si>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</si>
  <si>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</si>
  <si>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</si>
  <si>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</si>
  <si>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</si>
  <si>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</si>
  <si>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</si>
  <si>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</si>
  <si>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</si>
  <si>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</si>
  <si>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</si>
  <si>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</si>
  <si>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</si>
  <si>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</si>
  <si>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</si>
  <si>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</si>
  <si>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</si>
  <si>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</si>
  <si>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</si>
  <si>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</si>
  <si>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</si>
  <si>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</si>
  <si>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</si>
  <si>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</si>
  <si>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</si>
  <si>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</si>
  <si>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</si>
  <si>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</si>
  <si>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</si>
  <si>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</si>
  <si>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</si>
  <si>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</si>
  <si>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</si>
  <si>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</si>
  <si>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</si>
  <si>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</si>
  <si>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</si>
  <si>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</si>
  <si>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</si>
  <si>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</si>
  <si>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</si>
  <si>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</si>
  <si>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</si>
  <si>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</si>
  <si>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</si>
  <si>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</si>
  <si>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</si>
  <si>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</si>
  <si>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</si>
  <si>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</si>
  <si>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</si>
  <si>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</si>
  <si>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</si>
  <si>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</si>
  <si>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</si>
  <si>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</si>
  <si>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</si>
  <si>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</si>
  <si>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</si>
  <si>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</si>
  <si>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</si>
  <si>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</si>
  <si>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</si>
  <si>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</si>
  <si>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</si>
  <si>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</si>
  <si>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</si>
  <si>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</si>
  <si>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</si>
  <si>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</si>
  <si>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</si>
  <si>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</si>
  <si>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</si>
  <si>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</si>
  <si>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</si>
  <si>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</si>
  <si>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</si>
  <si>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</si>
  <si>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</si>
  <si>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</si>
  <si>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</si>
  <si>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</si>
  <si>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</si>
  <si>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</si>
  <si>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</si>
  <si>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</si>
  <si>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</si>
  <si>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</si>
  <si>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</si>
  <si>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</si>
  <si>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</si>
  <si>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</si>
  <si>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</si>
  <si>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</si>
  <si>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</si>
  <si>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</si>
  <si>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</si>
  <si>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</si>
  <si>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</si>
  <si>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</si>
  <si>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</si>
  <si>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</si>
  <si>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</si>
  <si>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</si>
  <si>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</si>
  <si>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</si>
  <si>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</si>
  <si>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</si>
  <si>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</si>
  <si>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</si>
  <si>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</si>
  <si>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</si>
  <si>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</si>
  <si>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</si>
  <si>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</si>
  <si>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</si>
  <si>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</si>
  <si>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</si>
  <si>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</si>
  <si>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</si>
  <si>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</si>
  <si>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</si>
  <si>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</si>
  <si>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</si>
  <si>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</si>
  <si>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</si>
  <si>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</si>
  <si>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</si>
  <si>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</si>
  <si>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</si>
  <si>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</si>
  <si>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</si>
  <si>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</si>
  <si>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</si>
  <si>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</si>
  <si>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</si>
  <si>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</si>
  <si>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</si>
  <si>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</si>
  <si>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</si>
  <si>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</si>
  <si>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</si>
  <si>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</si>
  <si>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</si>
  <si>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</si>
  <si>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</si>
  <si>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</si>
  <si>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</si>
  <si>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</si>
  <si>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</si>
  <si>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</si>
  <si>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</si>
  <si>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</si>
  <si>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</si>
  <si>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</si>
  <si>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</si>
  <si>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</si>
  <si>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</si>
  <si>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</si>
  <si>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</si>
  <si>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</si>
  <si>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</si>
  <si>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</si>
  <si>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</si>
  <si>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</si>
  <si>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</si>
  <si>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</si>
  <si>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</si>
  <si>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</si>
  <si>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</si>
  <si>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</si>
  <si>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</si>
  <si>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</si>
  <si>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</si>
  <si>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</si>
  <si>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</si>
  <si>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</si>
  <si>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</si>
  <si>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</si>
  <si>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</si>
  <si>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</si>
  <si>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</si>
  <si>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</si>
  <si>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</si>
  <si>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</si>
  <si>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</si>
  <si>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</si>
  <si>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</si>
  <si>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</si>
  <si>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</si>
  <si>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</si>
  <si>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</si>
  <si>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</si>
  <si>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</si>
  <si>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</si>
  <si>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</si>
  <si>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</si>
  <si>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</si>
  <si>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</si>
  <si>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</si>
  <si>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</si>
  <si>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</si>
  <si>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</si>
  <si>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</si>
  <si>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</si>
  <si>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</si>
  <si>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</si>
  <si>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</si>
  <si>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</si>
  <si>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</si>
  <si>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</si>
  <si>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</si>
  <si>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</si>
  <si>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</si>
  <si>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</si>
  <si>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</si>
  <si>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</si>
  <si>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</si>
  <si>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</si>
  <si>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</si>
  <si>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</si>
  <si>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</si>
  <si>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</si>
  <si>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</si>
  <si>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</si>
  <si>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</si>
  <si>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</si>
  <si>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</si>
  <si>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</si>
  <si>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</si>
  <si>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</si>
  <si>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</si>
  <si>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</si>
  <si>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</si>
  <si>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</si>
  <si>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</si>
  <si>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</si>
  <si>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</si>
  <si>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</si>
  <si>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</si>
  <si>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</si>
  <si>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</si>
  <si>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</si>
  <si>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</si>
  <si>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</si>
  <si>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</si>
  <si>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</si>
  <si>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</si>
  <si>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</si>
  <si>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</si>
  <si>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</si>
  <si>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</si>
  <si>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</si>
  <si>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</si>
  <si>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</si>
  <si>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</si>
  <si>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</si>
  <si>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</si>
  <si>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</si>
  <si>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</si>
  <si>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</si>
  <si>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</si>
  <si>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</si>
  <si>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</si>
  <si>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</si>
  <si>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</si>
  <si>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</si>
  <si>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</si>
  <si>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</si>
  <si>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</si>
  <si>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</si>
  <si>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</si>
  <si>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</si>
  <si>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</si>
  <si>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</si>
  <si>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</si>
  <si>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</si>
  <si>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</si>
  <si>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</si>
  <si>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</si>
  <si>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</si>
  <si>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</si>
  <si>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</si>
  <si>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</si>
  <si>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</si>
  <si>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</si>
  <si>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</si>
  <si>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</si>
  <si>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</si>
  <si>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</si>
  <si>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</si>
  <si>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</si>
  <si>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</si>
  <si>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</si>
  <si>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</si>
  <si>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</si>
  <si>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</si>
  <si>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</si>
  <si>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</si>
  <si>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</si>
  <si>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</si>
  <si>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</si>
  <si>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</si>
  <si>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</si>
  <si>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</si>
  <si>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</si>
  <si>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</si>
  <si>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</si>
  <si>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</si>
  <si>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</si>
  <si>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</si>
  <si>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</si>
  <si>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</si>
  <si>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</si>
  <si>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</si>
  <si>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</si>
  <si>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</si>
  <si>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</si>
  <si>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</si>
  <si>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</si>
  <si>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</si>
  <si>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</si>
  <si>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</si>
  <si>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</si>
  <si>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</si>
  <si>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</si>
  <si>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</si>
  <si>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</si>
  <si>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</si>
  <si>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</si>
  <si>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</si>
  <si>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</si>
  <si>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</si>
  <si>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</si>
  <si>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</si>
  <si>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</si>
  <si>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</si>
  <si>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</si>
  <si>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</si>
  <si>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</si>
  <si>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</si>
  <si>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</si>
  <si>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</si>
  <si>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</si>
  <si>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</si>
  <si>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</si>
  <si>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</si>
  <si>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</si>
  <si>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</si>
  <si>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</si>
  <si>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</si>
  <si>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</si>
  <si>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</si>
  <si>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</si>
  <si>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</si>
  <si>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</si>
  <si>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</si>
  <si>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</si>
  <si>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</si>
  <si>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</si>
  <si>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</si>
  <si>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</si>
  <si>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</si>
  <si>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</si>
  <si>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</si>
  <si>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</si>
  <si>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</si>
  <si>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</si>
  <si>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</si>
  <si>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</si>
  <si>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</si>
  <si>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</si>
  <si>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</si>
  <si>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</si>
  <si>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</si>
  <si>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</si>
  <si>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</si>
  <si>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</si>
  <si>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</si>
  <si>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</si>
  <si>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</si>
  <si>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</si>
  <si>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</si>
  <si>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</si>
  <si>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</si>
  <si>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</si>
  <si>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</si>
  <si>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</si>
  <si>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</si>
  <si>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</si>
  <si>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</si>
  <si>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</si>
  <si>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</si>
  <si>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</si>
  <si>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</si>
  <si>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</si>
  <si>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</si>
  <si>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</si>
  <si>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</si>
  <si>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</si>
  <si>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</si>
  <si>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</si>
  <si>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</si>
  <si>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</si>
  <si>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</si>
  <si>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</si>
  <si>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</si>
  <si>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</si>
  <si>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</si>
  <si>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</si>
  <si>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</si>
  <si>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</si>
  <si>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</si>
  <si>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</si>
  <si>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</si>
  <si>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</si>
  <si>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</si>
  <si>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</si>
  <si>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</si>
  <si>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</si>
  <si>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</si>
  <si>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</si>
  <si>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</si>
  <si>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</si>
  <si>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</si>
  <si>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</si>
  <si>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</si>
  <si>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</si>
  <si>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</si>
  <si>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</si>
  <si>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</si>
  <si>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</si>
  <si>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</si>
  <si>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</si>
  <si>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</si>
  <si>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</si>
  <si>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</si>
  <si>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</si>
  <si>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</si>
  <si>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</si>
  <si>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</si>
  <si>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</si>
  <si>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</si>
  <si>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</si>
  <si>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</si>
  <si>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</si>
  <si>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</si>
  <si>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</si>
  <si>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</si>
  <si>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</si>
  <si>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</si>
  <si>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</si>
  <si>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</si>
  <si>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</si>
  <si>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</si>
  <si>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</si>
  <si>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</si>
  <si>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</si>
  <si>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</si>
  <si>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</si>
  <si>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</si>
  <si>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</si>
  <si>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</si>
  <si>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</si>
  <si>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</si>
  <si>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</si>
  <si>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</si>
  <si>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</si>
  <si>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</si>
  <si>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</si>
  <si>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</si>
  <si>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</si>
  <si>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</si>
  <si>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</si>
  <si>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</si>
  <si>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</si>
  <si>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</si>
  <si>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</si>
  <si>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</si>
  <si>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</si>
  <si>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</si>
  <si>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</si>
  <si>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</si>
  <si>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</si>
  <si>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</si>
  <si>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</si>
  <si>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</si>
  <si>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</si>
  <si>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</si>
  <si>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</si>
  <si>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</si>
  <si>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</si>
  <si>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</si>
  <si>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</si>
  <si>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</si>
  <si>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</si>
  <si>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</si>
  <si>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</si>
  <si>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</si>
  <si>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</si>
  <si>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</si>
  <si>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</si>
  <si>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</si>
  <si>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</si>
  <si>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</si>
  <si>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</si>
  <si>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</si>
  <si>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</si>
  <si>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</si>
  <si>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</si>
  <si>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</si>
  <si>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</si>
  <si>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</si>
  <si>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</si>
  <si>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</si>
  <si>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</si>
  <si>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</si>
  <si>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</si>
  <si>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</si>
  <si>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</si>
  <si>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</si>
  <si>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</si>
  <si>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</si>
  <si>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</si>
  <si>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</si>
  <si>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</si>
  <si>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</si>
  <si>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</si>
  <si>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</si>
  <si>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</si>
  <si>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</si>
  <si>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</si>
  <si>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</si>
  <si>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</si>
  <si>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</si>
  <si>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</si>
  <si>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</si>
  <si>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</si>
  <si>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</si>
  <si>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</si>
  <si>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</si>
  <si>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</si>
  <si>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</si>
  <si>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</si>
  <si>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</si>
  <si>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</si>
  <si>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</si>
  <si>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</si>
  <si>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</si>
  <si>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</si>
  <si>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</si>
  <si>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</si>
  <si>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</si>
  <si>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</si>
  <si>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</si>
  <si>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</si>
  <si>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</si>
  <si>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</si>
  <si>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</si>
  <si>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</si>
  <si>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</si>
  <si>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</si>
  <si>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</si>
  <si>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</si>
  <si>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</si>
  <si>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</si>
  <si>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</si>
  <si>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</si>
  <si>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</si>
  <si>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</si>
  <si>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</si>
  <si>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</si>
  <si>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</si>
  <si>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</si>
  <si>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</si>
  <si>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</si>
  <si>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</si>
  <si>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</si>
  <si>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</si>
  <si>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</si>
  <si>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</si>
  <si>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</si>
  <si>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</si>
  <si>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</si>
  <si>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</si>
  <si>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</si>
  <si>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</si>
  <si>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</si>
  <si>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</si>
  <si>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</si>
  <si>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</si>
  <si>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</si>
  <si>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</si>
  <si>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</si>
  <si>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</si>
  <si>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</si>
  <si>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</si>
  <si>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</si>
  <si>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</si>
  <si>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</si>
  <si>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</si>
  <si>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</si>
  <si>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</si>
  <si>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</si>
  <si>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</si>
  <si>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</si>
  <si>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</si>
  <si>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</si>
  <si>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</si>
  <si>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</si>
  <si>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</si>
  <si>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</si>
  <si>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</si>
  <si>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</si>
  <si>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</si>
  <si>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</si>
  <si>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</si>
  <si>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</si>
  <si>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</si>
  <si>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</si>
  <si>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</si>
  <si>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</si>
  <si>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</si>
  <si>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</si>
  <si>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</si>
  <si>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</si>
  <si>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</si>
  <si>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</si>
  <si>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</si>
  <si>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</si>
  <si>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</si>
  <si>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</si>
  <si>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</si>
  <si>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</si>
  <si>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</si>
  <si>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</si>
  <si>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</si>
  <si>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</si>
  <si>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</si>
  <si>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</si>
  <si>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</si>
  <si>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</si>
  <si>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</si>
  <si>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</si>
  <si>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</si>
  <si>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</si>
  <si>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</si>
  <si>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</si>
  <si>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</si>
  <si>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</si>
  <si>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</si>
  <si>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</si>
  <si>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</si>
  <si>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</si>
  <si>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</si>
  <si>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</si>
  <si>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</si>
  <si>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</si>
  <si>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</si>
  <si>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</si>
  <si>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</si>
  <si>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</si>
  <si>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</si>
  <si>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</si>
  <si>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</si>
  <si>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</si>
  <si>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</si>
  <si>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</si>
  <si>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</si>
  <si>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</si>
  <si>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</si>
  <si>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</si>
  <si>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</si>
  <si>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</si>
  <si>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</si>
  <si>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</si>
  <si>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</si>
  <si>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</si>
  <si>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</si>
  <si>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</si>
  <si>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</si>
  <si>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</si>
  <si>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</si>
  <si>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</si>
  <si>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</si>
  <si>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</si>
  <si>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</si>
  <si>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</si>
  <si>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</si>
  <si>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</si>
  <si>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</si>
  <si>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</si>
  <si>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</si>
  <si>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</si>
  <si>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</si>
  <si>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</si>
  <si>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</si>
  <si>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</si>
  <si>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</si>
  <si>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</si>
  <si>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</si>
  <si>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</si>
  <si>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</si>
  <si>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</si>
  <si>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</si>
  <si>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</si>
  <si>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</si>
  <si>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</si>
  <si>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</si>
  <si>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</si>
  <si>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</si>
  <si>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</si>
  <si>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</si>
  <si>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</si>
  <si>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</si>
  <si>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</si>
  <si>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</si>
  <si>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</si>
  <si>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</si>
  <si>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</si>
  <si>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</si>
  <si>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</si>
  <si>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</si>
  <si>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</si>
  <si>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</si>
  <si>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</si>
  <si>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</si>
  <si>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</si>
  <si>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</si>
  <si>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</si>
  <si>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</si>
  <si>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</si>
  <si>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</si>
  <si>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</si>
  <si>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</si>
  <si>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</si>
  <si>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</si>
  <si>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</si>
  <si>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</si>
  <si>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</si>
  <si>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</si>
  <si>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</si>
  <si>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</si>
  <si>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</si>
  <si>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</si>
  <si>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</si>
  <si>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</si>
  <si>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</si>
  <si>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</si>
  <si>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</si>
  <si>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</si>
  <si>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</si>
  <si>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</si>
  <si>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</si>
  <si>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</si>
  <si>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</si>
  <si>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</si>
  <si>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</si>
  <si>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</si>
  <si>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</si>
  <si>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</si>
  <si>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</si>
  <si>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</si>
  <si>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</si>
  <si>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</si>
  <si>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</si>
  <si>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</si>
  <si>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</si>
  <si>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</si>
  <si>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</si>
  <si>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</si>
  <si>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</si>
  <si>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</si>
  <si>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</si>
  <si>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</si>
  <si>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</si>
  <si>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</si>
  <si>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</si>
  <si>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</si>
  <si>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</si>
  <si>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</si>
  <si>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</si>
  <si>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</si>
  <si>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</si>
  <si>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</si>
  <si>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</si>
  <si>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</si>
  <si>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</si>
  <si>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</si>
  <si>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</si>
  <si>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</si>
  <si>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</si>
  <si>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</si>
  <si>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</si>
  <si>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</si>
  <si>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</si>
  <si>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</si>
  <si>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</si>
  <si>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</si>
  <si>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</si>
  <si>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</si>
  <si>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</si>
  <si>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</si>
  <si>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</si>
  <si>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</si>
  <si>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</si>
  <si>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</si>
  <si>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</si>
  <si>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</si>
  <si>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</si>
  <si>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</si>
  <si>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</si>
  <si>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</si>
  <si>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</si>
  <si>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</si>
  <si>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</si>
  <si>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</si>
  <si>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</si>
  <si>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</si>
  <si>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</si>
  <si>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</si>
  <si>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</si>
  <si>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</si>
  <si>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</si>
  <si>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</si>
  <si>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</si>
  <si>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</si>
  <si>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</si>
  <si>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</si>
  <si>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</si>
  <si>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</si>
  <si>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</si>
  <si>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</si>
  <si>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</si>
  <si>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</si>
  <si>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</si>
  <si>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</si>
  <si>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</si>
  <si>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</si>
  <si>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</si>
  <si>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</si>
  <si>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</si>
  <si>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</si>
  <si>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</si>
  <si>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</si>
  <si>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</si>
  <si>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</si>
  <si>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</si>
  <si>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</si>
  <si>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</si>
  <si>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</si>
  <si>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</si>
  <si>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</si>
  <si>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</si>
  <si>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</si>
  <si>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</si>
  <si>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</si>
  <si>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</si>
  <si>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</si>
  <si>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</si>
  <si>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</si>
  <si>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</si>
  <si>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</si>
  <si>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</si>
  <si>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</si>
  <si>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</si>
  <si>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</si>
  <si>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</si>
  <si>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</si>
  <si>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</si>
  <si>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</si>
  <si>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</si>
  <si>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</si>
  <si>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</si>
  <si>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</si>
  <si>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</si>
  <si>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</si>
  <si>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</si>
  <si>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</si>
  <si>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</si>
  <si>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</si>
  <si>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</si>
  <si>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</si>
  <si>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</si>
  <si>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</si>
  <si>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</si>
  <si>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</si>
  <si>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</si>
  <si>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</si>
  <si>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</si>
  <si>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</si>
  <si>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</si>
  <si>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</si>
  <si>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</si>
  <si>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</si>
  <si>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</si>
  <si>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</si>
  <si>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</si>
  <si>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</si>
  <si>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</si>
  <si>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</si>
  <si>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</si>
  <si>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</si>
  <si>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</si>
  <si>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</si>
  <si>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</si>
  <si>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</si>
  <si>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</si>
  <si>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</si>
  <si>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</si>
  <si>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</si>
  <si>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</si>
  <si>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</si>
  <si>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</si>
  <si>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</si>
  <si>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</si>
  <si>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</si>
  <si>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</si>
  <si>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</si>
  <si>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</si>
  <si>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</si>
  <si>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</si>
  <si>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</si>
  <si>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</si>
  <si>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</si>
  <si>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</si>
  <si>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</si>
  <si>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</si>
  <si>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</si>
  <si>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</si>
  <si>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</si>
  <si>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</si>
  <si>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</si>
  <si>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</si>
  <si>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</si>
  <si>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</si>
  <si>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</si>
  <si>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</si>
  <si>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</si>
  <si>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</si>
  <si>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</si>
  <si>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</si>
  <si>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</si>
  <si>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</si>
  <si>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</si>
  <si>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</si>
  <si>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</si>
  <si>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</si>
  <si>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</si>
  <si>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</si>
  <si>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</si>
  <si>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</si>
  <si>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</si>
  <si>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</si>
  <si>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</si>
  <si>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</si>
  <si>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</si>
  <si>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</si>
  <si>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</si>
  <si>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</si>
  <si>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</si>
  <si>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</si>
  <si>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</si>
  <si>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</si>
  <si>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</si>
  <si>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</si>
  <si>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</si>
  <si>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</si>
  <si>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</si>
  <si>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</si>
  <si>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</si>
  <si>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</si>
  <si>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</si>
  <si>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</si>
  <si>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</si>
  <si>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</si>
  <si>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</si>
  <si>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</si>
  <si>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</si>
  <si>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</si>
  <si>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</si>
  <si>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</si>
  <si>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</si>
  <si>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</si>
  <si>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</si>
  <si>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</si>
  <si>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</si>
  <si>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</si>
  <si>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</si>
  <si>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</si>
  <si>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</si>
  <si>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</si>
  <si>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</si>
  <si>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</si>
  <si>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</si>
  <si>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</si>
  <si>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</si>
  <si>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</si>
  <si>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</si>
  <si>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</si>
  <si>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</si>
  <si>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</si>
  <si>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</si>
  <si>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</si>
  <si>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</si>
  <si>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</si>
  <si>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</si>
  <si>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</si>
  <si>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</si>
  <si>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</si>
  <si>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</si>
  <si>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</si>
  <si>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</si>
  <si>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</si>
  <si>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</si>
  <si>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</si>
  <si>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</si>
  <si>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</si>
  <si>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</si>
  <si>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</si>
  <si>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</si>
  <si>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</si>
  <si>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</si>
  <si>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</si>
  <si>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</si>
  <si>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</si>
  <si>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</si>
  <si>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</si>
  <si>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</si>
  <si>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</si>
  <si>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</si>
  <si>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</si>
  <si>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</si>
  <si>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</si>
  <si>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</si>
  <si>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</si>
  <si>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</si>
  <si>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</si>
  <si>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</si>
  <si>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</si>
  <si>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</si>
  <si>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</si>
  <si>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</si>
  <si>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</si>
  <si>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</si>
  <si>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</si>
  <si>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</si>
  <si>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</si>
  <si>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</si>
  <si>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</si>
  <si>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</si>
  <si>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</si>
  <si>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</si>
  <si>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</si>
  <si>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</si>
  <si>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</si>
  <si>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</si>
  <si>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</si>
  <si>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</si>
  <si>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</si>
  <si>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</si>
  <si>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</si>
  <si>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</si>
  <si>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</si>
  <si>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</si>
  <si>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</si>
  <si>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</si>
  <si>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</si>
  <si>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</si>
  <si>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</si>
  <si>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</si>
  <si>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</si>
  <si>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</si>
  <si>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</si>
  <si>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</si>
  <si>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</si>
  <si>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</si>
  <si>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</si>
  <si>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</si>
  <si>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</si>
  <si>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</si>
  <si>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</si>
  <si>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</si>
  <si>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</si>
  <si>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</si>
  <si>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</si>
  <si>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</si>
  <si>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</si>
  <si>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</si>
  <si>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</si>
  <si>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</si>
  <si>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</si>
  <si>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</si>
  <si>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</si>
  <si>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</si>
  <si>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</si>
  <si>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</si>
  <si>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</si>
  <si>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</si>
  <si>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</si>
  <si>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</si>
  <si>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</si>
  <si>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</si>
  <si>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</si>
  <si>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</si>
  <si>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</si>
  <si>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</si>
  <si>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</si>
  <si>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</si>
  <si>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</si>
  <si>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</si>
  <si>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</si>
  <si>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</si>
  <si>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</si>
  <si>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</si>
  <si>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</si>
  <si>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</si>
  <si>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</si>
  <si>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</si>
  <si>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</si>
  <si>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</si>
  <si>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</si>
  <si>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</si>
  <si>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</si>
  <si>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</si>
  <si>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</si>
  <si>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</si>
  <si>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</si>
  <si>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</si>
  <si>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</si>
  <si>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</si>
  <si>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</si>
  <si>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</si>
  <si>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</si>
  <si>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</si>
  <si>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</si>
  <si>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</si>
  <si>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</si>
  <si>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</si>
  <si>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</si>
  <si>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</si>
  <si>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</si>
  <si>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</si>
  <si>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</si>
  <si>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</si>
  <si>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</si>
  <si>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</si>
  <si>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</si>
  <si>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</si>
  <si>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</si>
  <si>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</si>
  <si>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</si>
  <si>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</si>
  <si>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</si>
  <si>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</si>
  <si>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</si>
  <si>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</si>
  <si>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</si>
  <si>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</si>
  <si>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</si>
  <si>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</si>
  <si>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</si>
  <si>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</si>
  <si>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</si>
  <si>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</si>
  <si>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</si>
  <si>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</si>
  <si>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</si>
  <si>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</si>
  <si>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</si>
  <si>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</si>
  <si>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</si>
  <si>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</si>
  <si>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</si>
  <si>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</si>
  <si>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</si>
  <si>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</si>
  <si>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</si>
  <si>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</si>
  <si>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</si>
  <si>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</si>
  <si>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</si>
  <si>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</si>
  <si>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</si>
  <si>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</si>
  <si>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</si>
  <si>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</si>
  <si>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</si>
  <si>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</si>
  <si>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</si>
  <si>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</si>
  <si>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</si>
  <si>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</si>
  <si>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</si>
  <si>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</si>
  <si>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</si>
  <si>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</si>
  <si>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</si>
  <si>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</si>
  <si>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</si>
  <si>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</si>
  <si>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</si>
  <si>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</si>
  <si>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</si>
  <si>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</si>
  <si>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</si>
  <si>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</si>
  <si>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</si>
  <si>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</si>
  <si>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</si>
  <si>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</si>
  <si>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</si>
  <si>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</si>
  <si>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</si>
  <si>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</si>
  <si>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</si>
  <si>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</si>
  <si>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</si>
  <si>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</si>
  <si>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</si>
  <si>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</si>
  <si>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</si>
  <si>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</si>
  <si>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</si>
  <si>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</si>
  <si>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</si>
  <si>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</si>
  <si>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</si>
  <si>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</si>
  <si>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</si>
  <si>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</si>
  <si>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</si>
  <si>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</si>
  <si>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</si>
  <si>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</si>
  <si>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</si>
  <si>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</si>
  <si>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</si>
  <si>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</si>
  <si>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</si>
  <si>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</si>
  <si>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</si>
  <si>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</si>
  <si>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</si>
  <si>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</si>
  <si>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</si>
  <si>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</si>
  <si>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</si>
  <si>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</si>
  <si>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</si>
  <si>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</si>
  <si>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</si>
  <si>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</si>
  <si>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</si>
  <si>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</si>
  <si>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</si>
  <si>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</si>
  <si>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</si>
  <si>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</si>
  <si>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</si>
  <si>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</si>
  <si>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</si>
  <si>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</si>
  <si>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</si>
  <si>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</si>
  <si>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</si>
  <si>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</si>
  <si>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</si>
  <si>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</si>
  <si>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</si>
  <si>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</si>
  <si>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</si>
  <si>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</si>
  <si>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</si>
  <si>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</si>
  <si>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</si>
  <si>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</si>
  <si>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</si>
  <si>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</si>
  <si>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</si>
  <si>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</si>
  <si>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</si>
  <si>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</si>
  <si>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</si>
  <si>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</si>
  <si>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</si>
  <si>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</si>
  <si>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</si>
  <si>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</si>
  <si>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</si>
  <si>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</si>
  <si>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</si>
  <si>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</si>
  <si>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</si>
  <si>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</si>
  <si>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</si>
  <si>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</si>
  <si>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</si>
  <si>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</si>
  <si>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</si>
  <si>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</si>
  <si>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</si>
  <si>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</si>
  <si>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</si>
  <si>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</si>
  <si>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</si>
  <si>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</si>
  <si>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</si>
  <si>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</si>
  <si>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</si>
  <si>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</si>
  <si>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</si>
  <si>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</si>
  <si>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</si>
  <si>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</si>
  <si>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</si>
  <si>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</si>
  <si>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</si>
  <si>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</si>
  <si>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</si>
  <si>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</si>
  <si>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</si>
  <si>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</si>
  <si>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</si>
  <si>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</si>
  <si>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</si>
  <si>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</si>
  <si>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</si>
  <si>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</si>
  <si>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</si>
  <si>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</si>
  <si>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</si>
  <si>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</si>
  <si>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</si>
  <si>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</si>
  <si>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</si>
  <si>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</si>
  <si>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</si>
  <si>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</si>
  <si>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</si>
  <si>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</si>
  <si>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</si>
  <si>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</si>
  <si>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</si>
  <si>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</si>
  <si>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</si>
  <si>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</si>
  <si>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</si>
  <si>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</si>
  <si>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</si>
  <si>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</si>
  <si>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</si>
  <si>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</si>
  <si>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</si>
  <si>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</si>
  <si>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</si>
  <si>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</si>
  <si>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</si>
  <si>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</si>
  <si>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</si>
  <si>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</si>
  <si>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</si>
  <si>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</si>
  <si>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</si>
  <si>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</si>
  <si>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</si>
  <si>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</si>
  <si>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</si>
  <si>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</si>
  <si>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</si>
  <si>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</si>
  <si>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</si>
  <si>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</si>
  <si>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</si>
  <si>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</si>
  <si>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</si>
  <si>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</si>
  <si>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</si>
  <si>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</si>
  <si>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</si>
  <si>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</si>
  <si>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</si>
  <si>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</si>
  <si>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</si>
  <si>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</si>
  <si>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</si>
  <si>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</si>
  <si>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</si>
  <si>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</si>
  <si>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</si>
  <si>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</si>
  <si>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</si>
  <si>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</si>
  <si>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</si>
  <si>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</si>
  <si>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</si>
  <si>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</si>
  <si>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</si>
  <si>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</si>
  <si>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</si>
  <si>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</si>
  <si>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</si>
  <si>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</si>
  <si>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</si>
  <si>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</si>
  <si>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</si>
  <si>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</si>
  <si>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</si>
  <si>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</si>
  <si>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</si>
  <si>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</si>
  <si>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</si>
  <si>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</si>
  <si>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</si>
  <si>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</si>
  <si>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</si>
  <si>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</si>
  <si>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</si>
  <si>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</si>
  <si>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</si>
  <si>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</si>
  <si>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</si>
  <si>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</si>
  <si>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</si>
  <si>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</si>
  <si>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</si>
  <si>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</si>
  <si>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</si>
  <si>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</si>
  <si>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</si>
  <si>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</si>
  <si>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</si>
  <si>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</si>
  <si>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</si>
  <si>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</si>
  <si>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</si>
  <si>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</si>
  <si>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</si>
  <si>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</si>
  <si>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</si>
  <si>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</si>
  <si>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</si>
  <si>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</si>
  <si>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</si>
  <si>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</si>
  <si>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</si>
  <si>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</si>
  <si>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</si>
  <si>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</si>
  <si>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</si>
  <si>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</si>
  <si>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</si>
  <si>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</si>
  <si>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</si>
  <si>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</si>
  <si>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</si>
  <si>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</si>
  <si>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</si>
  <si>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</si>
  <si>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</si>
  <si>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</si>
  <si>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</si>
  <si>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</si>
  <si>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</si>
  <si>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</si>
  <si>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</si>
  <si>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</si>
  <si>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</si>
  <si>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</si>
  <si>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</si>
  <si>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</si>
  <si>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</si>
  <si>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</si>
  <si>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</si>
  <si>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</si>
  <si>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</si>
  <si>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</si>
  <si>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</si>
  <si>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</si>
  <si>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</si>
  <si>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</si>
  <si>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</si>
  <si>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</si>
  <si>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</si>
  <si>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</si>
  <si>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</si>
  <si>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</si>
  <si>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</si>
  <si>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</si>
  <si>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</si>
  <si>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</si>
  <si>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</si>
  <si>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</si>
  <si>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</si>
  <si>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</si>
  <si>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</si>
  <si>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</si>
  <si>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</si>
  <si>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</si>
  <si>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</si>
  <si>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</si>
  <si>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</si>
  <si>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</si>
  <si>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</si>
  <si>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</si>
  <si>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</si>
  <si>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</si>
  <si>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</si>
  <si>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</si>
  <si>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</si>
  <si>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</si>
  <si>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</si>
  <si>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</si>
  <si>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</si>
  <si>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</si>
  <si>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</si>
  <si>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</si>
  <si>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</si>
  <si>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</si>
  <si>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</si>
  <si>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</si>
  <si>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</si>
  <si>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</si>
  <si>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</si>
  <si>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</si>
  <si>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</si>
  <si>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</si>
  <si>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</si>
  <si>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</si>
  <si>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</si>
  <si>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</si>
  <si>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</si>
  <si>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</si>
  <si>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</si>
  <si>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</si>
  <si>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</si>
  <si>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</si>
  <si>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</si>
  <si>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</si>
  <si>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</si>
  <si>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</si>
  <si>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</si>
  <si>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</si>
  <si>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</si>
  <si>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</si>
  <si>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</si>
  <si>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</si>
  <si>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</si>
  <si>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</si>
  <si>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</si>
  <si>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</si>
  <si>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</si>
  <si>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</si>
  <si>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</si>
  <si>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</si>
  <si>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</si>
  <si>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</si>
  <si>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</si>
  <si>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</si>
  <si>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</si>
  <si>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</si>
  <si>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</si>
  <si>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</si>
  <si>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</si>
  <si>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</si>
  <si>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</si>
  <si>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</si>
  <si>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</si>
  <si>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</si>
  <si>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</si>
  <si>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</si>
  <si>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</si>
  <si>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</si>
  <si>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</si>
  <si>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</si>
  <si>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</si>
  <si>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</si>
  <si>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</si>
  <si>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</si>
  <si>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</si>
  <si>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</si>
  <si>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</si>
  <si>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</si>
  <si>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</si>
  <si>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</si>
  <si>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</si>
  <si>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</si>
  <si>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</si>
  <si>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</si>
  <si>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</si>
  <si>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</si>
  <si>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</si>
  <si>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</si>
  <si>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</si>
  <si>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</si>
  <si>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</si>
  <si>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</si>
  <si>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</si>
  <si>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</si>
  <si>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</si>
  <si>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</si>
  <si>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</si>
  <si>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</si>
  <si>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</si>
  <si>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</si>
  <si>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</si>
  <si>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</si>
  <si>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</si>
  <si>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</si>
  <si>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</si>
  <si>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</si>
  <si>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</si>
  <si>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</si>
  <si>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</si>
  <si>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</si>
  <si>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</si>
  <si>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</si>
  <si>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</si>
  <si>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</si>
  <si>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</si>
  <si>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</si>
  <si>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</si>
  <si>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</si>
  <si>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</si>
  <si>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</si>
  <si>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</si>
  <si>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</si>
  <si>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</si>
  <si>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</si>
  <si>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</si>
  <si>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</si>
  <si>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</si>
  <si>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</si>
  <si>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</si>
  <si>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</si>
  <si>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</si>
  <si>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</si>
  <si>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</si>
  <si>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</si>
  <si>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</si>
  <si>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</si>
  <si>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</si>
  <si>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</si>
  <si>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</si>
  <si>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</si>
  <si>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</si>
  <si>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</si>
  <si>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</si>
  <si>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</si>
  <si>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</si>
  <si>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</si>
  <si>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</si>
  <si>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</si>
  <si>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</si>
  <si>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</si>
  <si>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</si>
  <si>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</si>
  <si>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</si>
  <si>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</si>
  <si>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</si>
  <si>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</si>
  <si>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</si>
  <si>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</si>
  <si>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</si>
  <si>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</si>
  <si>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</si>
  <si>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</si>
  <si>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</si>
  <si>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</si>
  <si>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</si>
  <si>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</si>
  <si>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</si>
  <si>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</si>
  <si>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</si>
  <si>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</si>
  <si>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</si>
  <si>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</si>
  <si>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</si>
  <si>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</si>
  <si>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</si>
  <si>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</si>
  <si>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</si>
  <si>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</si>
  <si>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</si>
  <si>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</si>
  <si>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</si>
  <si>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</si>
  <si>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</si>
  <si>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</si>
  <si>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</si>
  <si>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</si>
  <si>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</si>
  <si>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</si>
  <si>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</si>
  <si>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</si>
  <si>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</si>
  <si>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</si>
  <si>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</si>
  <si>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</si>
  <si>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</si>
  <si>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</si>
  <si>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</si>
  <si>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</si>
  <si>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</si>
  <si>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</si>
  <si>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</si>
  <si>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</si>
  <si>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</si>
  <si>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</si>
  <si>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</si>
  <si>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</si>
  <si>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</si>
  <si>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</si>
  <si>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</si>
  <si>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</si>
  <si>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</si>
  <si>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</si>
  <si>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</si>
  <si>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</si>
  <si>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</si>
  <si>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</si>
  <si>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</si>
  <si>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</si>
  <si>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</si>
  <si>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</si>
  <si>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</si>
  <si>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</si>
  <si>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</si>
  <si>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</si>
  <si>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</si>
  <si>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</si>
  <si>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</si>
  <si>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</si>
  <si>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</si>
  <si>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</si>
  <si>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</si>
  <si>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</si>
  <si>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</si>
  <si>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</si>
  <si>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</si>
  <si>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</si>
  <si>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</si>
  <si>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</si>
  <si>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</si>
  <si>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</si>
  <si>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</si>
  <si>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</si>
  <si>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</si>
  <si>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</si>
  <si>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</si>
  <si>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</si>
  <si>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</si>
  <si>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</si>
  <si>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</si>
  <si>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</si>
  <si>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</si>
  <si>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</si>
  <si>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</si>
  <si>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</si>
  <si>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</si>
  <si>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</si>
  <si>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</si>
  <si>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</si>
  <si>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</si>
  <si>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</si>
  <si>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</si>
  <si>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</si>
  <si>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</si>
  <si>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</si>
  <si>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</si>
  <si>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</si>
  <si>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</si>
  <si>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</si>
  <si>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</si>
  <si>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</si>
  <si>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</si>
  <si>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</si>
  <si>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</si>
  <si>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</si>
  <si>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</si>
  <si>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</si>
  <si>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</si>
  <si>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</si>
  <si>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</si>
  <si>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</si>
  <si>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</si>
  <si>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</si>
  <si>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</si>
  <si>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</si>
  <si>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</si>
  <si>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</si>
  <si>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</si>
  <si>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</si>
  <si>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</si>
  <si>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</si>
  <si>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</si>
  <si>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</si>
  <si>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</si>
  <si>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</si>
  <si>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</si>
  <si>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</si>
  <si>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</si>
  <si>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</si>
  <si>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</si>
  <si>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</si>
  <si>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</si>
  <si>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</si>
  <si>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</si>
  <si>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</si>
  <si>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</si>
  <si>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</si>
  <si>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</si>
  <si>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</si>
  <si>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</si>
  <si>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</si>
  <si>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</si>
  <si>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</si>
  <si>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</si>
  <si>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</si>
  <si>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</si>
  <si>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</si>
  <si>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</si>
  <si>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</si>
  <si>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</si>
  <si>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</si>
  <si>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</si>
  <si>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</si>
  <si>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</si>
  <si>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</si>
  <si>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</si>
  <si>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</si>
  <si>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</si>
  <si>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</si>
  <si>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</si>
  <si>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</si>
  <si>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</si>
  <si>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</si>
  <si>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</si>
  <si>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</si>
  <si>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</si>
  <si>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</si>
  <si>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</si>
  <si>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</si>
  <si>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</si>
  <si>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</si>
  <si>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</si>
  <si>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</si>
  <si>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</si>
  <si>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</si>
  <si>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</si>
  <si>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</si>
  <si>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</si>
  <si>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</si>
  <si>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</si>
  <si>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</si>
  <si>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</si>
  <si>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</si>
  <si>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</si>
  <si>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</si>
  <si>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</si>
  <si>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</si>
  <si>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</si>
  <si>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</si>
  <si>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</si>
  <si>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</si>
  <si>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</si>
  <si>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</si>
  <si>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</si>
  <si>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</si>
  <si>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</si>
  <si>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</si>
  <si>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</si>
  <si>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</si>
  <si>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</si>
  <si>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</si>
  <si>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</si>
  <si>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</si>
  <si>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</si>
  <si>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</si>
  <si>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</si>
  <si>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</si>
  <si>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</si>
  <si>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</si>
  <si>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</si>
  <si>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</si>
  <si>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</si>
  <si>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</si>
  <si>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</si>
  <si>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</si>
  <si>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</si>
  <si>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</si>
  <si>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</si>
  <si>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</si>
  <si>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</si>
  <si>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</si>
  <si>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</si>
  <si>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</si>
  <si>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</si>
  <si>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</si>
  <si>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</si>
  <si>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</si>
  <si>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</si>
  <si>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</si>
  <si>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</si>
  <si>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</si>
  <si>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</si>
  <si>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</si>
  <si>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</si>
  <si>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</si>
  <si>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</si>
  <si>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</si>
  <si>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</si>
  <si>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</si>
  <si>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</si>
  <si>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</si>
  <si>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</si>
  <si>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</si>
  <si>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</si>
  <si>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</si>
  <si>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</si>
  <si>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</si>
  <si>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</si>
  <si>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</si>
  <si>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</si>
  <si>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</si>
  <si>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</si>
  <si>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</si>
  <si>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</si>
  <si>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</si>
  <si>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</si>
  <si>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</si>
  <si>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</si>
  <si>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</si>
  <si>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</si>
  <si>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</si>
  <si>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</si>
  <si>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</si>
  <si>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</si>
  <si>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</si>
  <si>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</si>
  <si>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</si>
  <si>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</si>
  <si>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</si>
  <si>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</si>
  <si>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</si>
  <si>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</si>
  <si>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</si>
  <si>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</si>
  <si>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</si>
  <si>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</si>
  <si>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</si>
  <si>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</si>
  <si>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</si>
  <si>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</si>
  <si>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</si>
  <si>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</si>
  <si>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</si>
  <si>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</si>
  <si>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</si>
  <si>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</si>
  <si>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</si>
  <si>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</si>
  <si>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</si>
  <si>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</si>
  <si>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</si>
  <si>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</si>
  <si>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</si>
  <si>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</si>
  <si>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</si>
  <si>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</si>
  <si>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</si>
  <si>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</si>
  <si>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</si>
  <si>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</si>
  <si>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</si>
  <si>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</si>
  <si>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</si>
  <si>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</si>
  <si>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</si>
  <si>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</si>
  <si>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</si>
  <si>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</si>
  <si>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</si>
  <si>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</si>
  <si>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</si>
  <si>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</si>
  <si>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</si>
  <si>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</si>
  <si>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</si>
  <si>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</si>
  <si>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</si>
  <si>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</si>
  <si>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</si>
  <si>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</si>
  <si>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</si>
  <si>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</si>
  <si>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</si>
  <si>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</si>
  <si>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</si>
  <si>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</si>
  <si>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</si>
  <si>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</si>
  <si>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</si>
  <si>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</si>
  <si>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</si>
  <si>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</si>
  <si>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</si>
  <si>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</si>
  <si>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</si>
  <si>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</si>
  <si>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</si>
  <si>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</si>
  <si>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</si>
  <si>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</si>
  <si>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</si>
  <si>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</si>
  <si>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</si>
  <si>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</si>
  <si>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</si>
  <si>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</si>
  <si>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</si>
  <si>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</si>
  <si>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</si>
  <si>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</si>
  <si>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</si>
  <si>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</si>
  <si>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</si>
  <si>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</si>
  <si>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</si>
  <si>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</si>
  <si>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</si>
  <si>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</si>
  <si>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</si>
  <si>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</si>
  <si>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</si>
  <si>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</si>
  <si>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</si>
  <si>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</si>
  <si>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</si>
  <si>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</si>
  <si>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</si>
  <si>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</si>
  <si>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</si>
  <si>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</si>
  <si>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</si>
  <si>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</si>
  <si>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</si>
  <si>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</si>
  <si>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</si>
  <si>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</si>
  <si>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</si>
  <si>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</si>
  <si>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</si>
  <si>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</si>
  <si>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</si>
  <si>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</si>
  <si>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</si>
  <si>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</si>
  <si>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</si>
  <si>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</si>
  <si>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</si>
  <si>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</si>
  <si>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</si>
  <si>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</si>
  <si>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</si>
  <si>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</si>
  <si>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</si>
  <si>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</si>
  <si>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</si>
  <si>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</si>
  <si>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</si>
  <si>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</si>
  <si>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</si>
  <si>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</si>
  <si>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</si>
  <si>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</si>
  <si>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</si>
  <si>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</si>
  <si>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</si>
  <si>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</si>
  <si>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</si>
  <si>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</si>
  <si>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</si>
  <si>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</si>
  <si>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</si>
  <si>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</si>
  <si>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</si>
  <si>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</si>
  <si>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</si>
  <si>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</si>
  <si>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</si>
  <si>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</si>
  <si>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</si>
  <si>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</si>
  <si>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</si>
  <si>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</si>
  <si>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</si>
  <si>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</si>
  <si>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</si>
  <si>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</si>
  <si>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</si>
  <si>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</si>
  <si>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</si>
  <si>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</si>
  <si>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</si>
  <si>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</si>
  <si>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</si>
  <si>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</si>
  <si>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</si>
  <si>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</si>
  <si>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</si>
  <si>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</si>
  <si>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</si>
  <si>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</si>
  <si>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</si>
  <si>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</si>
  <si>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</si>
  <si>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</si>
  <si>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</si>
  <si>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</si>
  <si>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</si>
  <si>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</si>
  <si>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</si>
  <si>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</si>
  <si>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</si>
  <si>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</si>
  <si>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</si>
  <si>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</si>
  <si>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</si>
  <si>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</si>
  <si>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</si>
  <si>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</si>
  <si>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</si>
  <si>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</si>
  <si>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</si>
  <si>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</si>
  <si>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</si>
  <si>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</si>
  <si>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</si>
  <si>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</si>
  <si>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</si>
  <si>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</si>
  <si>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</si>
  <si>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</si>
  <si>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</si>
  <si>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</si>
  <si>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</si>
  <si>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</si>
  <si>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</si>
  <si>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</si>
  <si>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</si>
  <si>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</si>
  <si>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</si>
  <si>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</si>
  <si>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</si>
  <si>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</si>
  <si>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</si>
  <si>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</si>
  <si>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</si>
  <si>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</si>
  <si>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</si>
  <si>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</si>
  <si>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</si>
  <si>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</si>
  <si>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</si>
  <si>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</si>
  <si>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</si>
  <si>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</si>
  <si>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</si>
  <si>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</si>
  <si>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</si>
  <si>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</si>
  <si>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</si>
  <si>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</si>
  <si>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</si>
  <si>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</si>
  <si>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</si>
  <si>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</si>
  <si>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</si>
  <si>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</si>
  <si>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</si>
  <si>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</si>
  <si>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</si>
  <si>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</si>
  <si>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</si>
  <si>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</si>
  <si>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</si>
  <si>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</si>
  <si>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</si>
  <si>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</si>
  <si>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</si>
  <si>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</si>
  <si>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</si>
  <si>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</si>
  <si>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</si>
  <si>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</si>
  <si>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</si>
  <si>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</si>
  <si>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</si>
  <si>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</si>
  <si>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</si>
  <si>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</si>
  <si>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</si>
  <si>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</si>
  <si>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</si>
  <si>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</si>
  <si>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</si>
  <si>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</si>
  <si>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</si>
  <si>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</si>
  <si>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</si>
  <si>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</si>
  <si>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</si>
  <si>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</si>
  <si>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</si>
  <si>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</si>
  <si>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</si>
  <si>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</si>
  <si>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</si>
  <si>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</si>
  <si>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</si>
  <si>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</si>
  <si>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</si>
  <si>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</si>
  <si>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</si>
  <si>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</si>
  <si>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</si>
  <si>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</si>
  <si>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</si>
  <si>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</si>
  <si>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</si>
  <si>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</si>
  <si>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</si>
  <si>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</si>
  <si>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</si>
  <si>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</si>
  <si>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</si>
  <si>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</si>
  <si>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</si>
  <si>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</si>
  <si>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</si>
  <si>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</si>
  <si>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</si>
  <si>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</si>
  <si>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</si>
  <si>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</si>
  <si>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</si>
  <si>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</si>
  <si>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</si>
  <si>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</si>
  <si>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</si>
  <si>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</si>
  <si>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</si>
  <si>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</si>
  <si>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</si>
  <si>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</si>
  <si>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</si>
  <si>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</si>
  <si>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</si>
  <si>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</si>
  <si>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</si>
  <si>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</si>
  <si>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</si>
  <si>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</si>
  <si>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</si>
  <si>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</si>
  <si>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</si>
  <si>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</si>
  <si>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</si>
  <si>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</si>
  <si>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</si>
  <si>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</si>
  <si>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</si>
  <si>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</si>
  <si>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</si>
  <si>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</si>
  <si>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</si>
  <si>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</si>
  <si>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</si>
  <si>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</si>
  <si>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</si>
  <si>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</si>
  <si>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</si>
  <si>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</si>
  <si>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</si>
  <si>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</si>
  <si>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</si>
  <si>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</si>
  <si>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</si>
  <si>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</si>
  <si>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</si>
  <si>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</si>
  <si>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</si>
  <si>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</si>
  <si>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</si>
  <si>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</si>
  <si>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</si>
  <si>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</si>
  <si>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</si>
  <si>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</si>
  <si>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</si>
  <si>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</si>
  <si>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</si>
  <si>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</si>
  <si>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</si>
  <si>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</si>
  <si>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</si>
  <si>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</si>
  <si>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</si>
  <si>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</si>
  <si>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</si>
  <si>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</si>
  <si>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</si>
  <si>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</si>
  <si>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</si>
  <si>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</si>
  <si>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</si>
  <si>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</si>
  <si>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</si>
  <si>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</si>
  <si>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</si>
  <si>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</si>
  <si>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</si>
  <si>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</si>
  <si>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</si>
  <si>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</si>
  <si>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</si>
  <si>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</si>
  <si>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</si>
  <si>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</si>
  <si>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</si>
  <si>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</si>
  <si>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</si>
  <si>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</si>
  <si>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</si>
  <si>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</si>
  <si>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</si>
  <si>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</si>
  <si>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</si>
  <si>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</si>
  <si>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</si>
  <si>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</si>
  <si>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</si>
  <si>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</si>
  <si>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</si>
  <si>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</si>
  <si>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</si>
  <si>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</si>
  <si>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</si>
  <si>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</si>
  <si>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</si>
  <si>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</si>
  <si>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</si>
  <si>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</si>
  <si>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</si>
  <si>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</si>
  <si>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</si>
  <si>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</si>
  <si>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</si>
  <si>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</si>
  <si>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</si>
  <si>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</si>
  <si>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</si>
  <si>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</si>
  <si>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</si>
  <si>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</si>
  <si>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</si>
  <si>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</si>
  <si>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</si>
  <si>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</si>
  <si>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</si>
  <si>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</si>
  <si>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</si>
  <si>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</si>
  <si>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</si>
  <si>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</si>
  <si>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</si>
  <si>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</si>
  <si>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</si>
  <si>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</si>
  <si>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</si>
  <si>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</si>
  <si>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</si>
  <si>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</si>
  <si>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</si>
  <si>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</si>
  <si>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</si>
  <si>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</si>
  <si>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</si>
  <si>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</si>
  <si>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</si>
  <si>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</si>
  <si>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</si>
  <si>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</si>
  <si>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</si>
  <si>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</si>
  <si>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</si>
  <si>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</si>
  <si>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</si>
  <si>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</si>
  <si>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</si>
  <si>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</si>
  <si>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</si>
  <si>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</si>
  <si>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</si>
  <si>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</si>
  <si>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</si>
  <si>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</si>
  <si>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</si>
  <si>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</si>
  <si>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</si>
  <si>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</si>
  <si>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</si>
  <si>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</si>
  <si>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</si>
  <si>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</si>
  <si>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</si>
  <si>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</si>
  <si>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</si>
  <si>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</si>
  <si>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</si>
  <si>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</si>
  <si>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</si>
  <si>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</si>
  <si>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</si>
  <si>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</si>
  <si>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</si>
  <si>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</si>
  <si>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</si>
  <si>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</si>
  <si>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</si>
  <si>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</si>
  <si>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</si>
  <si>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</si>
  <si>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</si>
  <si>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</si>
  <si>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</si>
  <si>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</si>
  <si>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</si>
  <si>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</si>
  <si>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</si>
  <si>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</si>
  <si>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</si>
  <si>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</si>
  <si>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</si>
  <si>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</si>
  <si>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</si>
  <si>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</si>
  <si>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</si>
  <si>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</si>
  <si>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</si>
  <si>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</si>
  <si>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</si>
  <si>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</si>
  <si>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</si>
  <si>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</si>
  <si>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</si>
  <si>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</si>
  <si>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</si>
  <si>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</si>
  <si>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</si>
  <si>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</si>
  <si>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</si>
  <si>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</si>
  <si>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</si>
  <si>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</si>
  <si>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</si>
  <si>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</si>
  <si>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</si>
  <si>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</si>
  <si>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</si>
  <si>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</si>
  <si>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</si>
  <si>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</si>
  <si>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</si>
  <si>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</si>
  <si>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</si>
  <si>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</si>
  <si>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</si>
  <si>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</si>
  <si>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</si>
  <si>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</si>
  <si>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</si>
  <si>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</si>
  <si>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</si>
  <si>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</si>
  <si>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</si>
  <si>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</si>
  <si>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</si>
  <si>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</si>
  <si>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</si>
  <si>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</si>
  <si>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</si>
  <si>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</si>
  <si>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</si>
  <si>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</si>
  <si>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</si>
  <si>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</si>
  <si>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</si>
  <si>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</si>
  <si>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</si>
  <si>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</si>
  <si>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</si>
  <si>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</si>
  <si>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</si>
  <si>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</si>
  <si>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</si>
  <si>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</si>
  <si>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</si>
  <si>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</si>
  <si>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</si>
  <si>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</si>
  <si>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</si>
  <si>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</si>
  <si>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</si>
  <si>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</si>
  <si>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</si>
  <si>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</si>
  <si>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</si>
  <si>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</si>
  <si>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</si>
  <si>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</si>
  <si>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</si>
  <si>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</si>
  <si>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</si>
  <si>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</si>
  <si>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</si>
  <si>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</si>
  <si>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</si>
  <si>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</si>
  <si>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</si>
  <si>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</si>
  <si>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</si>
  <si>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</si>
  <si>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</si>
  <si>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</si>
  <si>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</si>
  <si>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</si>
  <si>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</si>
  <si>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</si>
  <si>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</si>
  <si>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</si>
  <si>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</si>
  <si>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</si>
  <si>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</si>
  <si>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</si>
  <si>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</si>
  <si>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</si>
  <si>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</si>
  <si>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</si>
  <si>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</si>
  <si>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</si>
  <si>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</si>
  <si>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</si>
  <si>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</si>
  <si>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</si>
  <si>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</si>
  <si>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</si>
  <si>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</si>
  <si>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</si>
  <si>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</si>
  <si>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</si>
  <si>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</si>
  <si>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</si>
  <si>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</si>
  <si>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</si>
  <si>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</si>
  <si>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</si>
  <si>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</si>
  <si>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</si>
  <si>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</si>
  <si>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</si>
  <si>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</si>
  <si>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</si>
  <si>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</si>
  <si>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</si>
  <si>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</si>
  <si>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</si>
  <si>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</si>
  <si>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</si>
  <si>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</si>
  <si>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</si>
  <si>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</si>
  <si>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</si>
  <si>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</si>
  <si>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</si>
  <si>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</si>
  <si>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</si>
  <si>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</si>
  <si>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</si>
  <si>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</si>
  <si>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</si>
  <si>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</si>
  <si>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</si>
  <si>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</si>
  <si>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</si>
  <si>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</si>
  <si>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</si>
  <si>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</si>
  <si>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</si>
  <si>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</si>
  <si>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</si>
  <si>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</si>
  <si>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</si>
  <si>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</si>
  <si>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</si>
  <si>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</si>
  <si>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</si>
  <si>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</si>
  <si>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</si>
  <si>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</si>
  <si>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</si>
  <si>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</si>
  <si>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</si>
  <si>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</si>
  <si>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</si>
  <si>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</si>
  <si>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</si>
  <si>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</si>
  <si>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</si>
  <si>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</si>
  <si>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</si>
  <si>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</si>
  <si>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</si>
  <si>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</si>
  <si>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</si>
  <si>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</si>
  <si>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</si>
  <si>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</si>
  <si>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</si>
  <si>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</si>
  <si>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</si>
  <si>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</si>
  <si>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</si>
  <si>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</si>
  <si>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</si>
  <si>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</si>
  <si>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</si>
  <si>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</si>
  <si>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</si>
  <si>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</si>
  <si>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</si>
  <si>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</si>
  <si>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</si>
  <si>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</si>
  <si>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</si>
  <si>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</si>
  <si>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</si>
  <si>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</si>
  <si>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</si>
  <si>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</si>
  <si>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</si>
  <si>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</si>
  <si>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</si>
  <si>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</si>
  <si>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</si>
  <si>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</si>
  <si>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</si>
  <si>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</si>
  <si>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</si>
  <si>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</si>
  <si>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</si>
  <si>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</si>
  <si>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</si>
  <si>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</si>
  <si>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</si>
  <si>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</si>
  <si>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</si>
  <si>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</si>
  <si>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</si>
  <si>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</si>
  <si>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</si>
  <si>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</si>
  <si>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</si>
  <si>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</si>
  <si>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</si>
  <si>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</si>
  <si>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</si>
  <si>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</si>
  <si>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</si>
  <si>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</si>
  <si>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</si>
  <si>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</si>
  <si>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</si>
  <si>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</si>
  <si>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</si>
  <si>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</si>
  <si>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</si>
  <si>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</si>
  <si>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</si>
  <si>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</si>
  <si>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</si>
  <si>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</si>
  <si>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</si>
  <si>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</si>
  <si>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</si>
  <si>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</si>
  <si>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</si>
  <si>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</si>
  <si>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</si>
  <si>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</si>
  <si>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</si>
  <si>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</si>
  <si>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</si>
  <si>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</si>
  <si>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</si>
  <si>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</si>
  <si>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</si>
  <si>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</si>
  <si>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</si>
  <si>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</si>
  <si>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</si>
  <si>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</si>
  <si>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</si>
  <si>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</si>
  <si>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</si>
  <si>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</si>
  <si>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</si>
  <si>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</si>
  <si>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</si>
  <si>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</si>
  <si>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</si>
  <si>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</si>
  <si>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</si>
  <si>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</si>
  <si>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</si>
  <si>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</si>
  <si>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</si>
  <si>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</si>
  <si>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</si>
  <si>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</si>
  <si>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</si>
  <si>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</si>
  <si>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</si>
  <si>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</si>
  <si>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</si>
  <si>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</si>
  <si>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</si>
  <si>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</si>
  <si>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</si>
  <si>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</si>
  <si>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</si>
  <si>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</si>
  <si>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</si>
  <si>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</si>
  <si>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</si>
  <si>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</si>
  <si>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</si>
  <si>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</si>
  <si>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</si>
  <si>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</si>
  <si>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</si>
  <si>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</si>
  <si>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</si>
  <si>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</si>
  <si>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</si>
  <si>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</si>
  <si>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</si>
  <si>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</si>
  <si>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</si>
  <si>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</si>
  <si>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</si>
  <si>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</si>
  <si>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</si>
  <si>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</si>
  <si>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</si>
  <si>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</si>
  <si>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</si>
  <si>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</si>
  <si>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</si>
  <si>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</si>
  <si>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</si>
  <si>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</si>
  <si>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</si>
  <si>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</si>
  <si>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</si>
  <si>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</si>
  <si>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</si>
  <si>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</si>
  <si>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</si>
  <si>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</si>
  <si>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</si>
  <si>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</si>
  <si>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</si>
  <si>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</si>
  <si>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</si>
  <si>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</si>
  <si>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</si>
  <si>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</si>
  <si>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</si>
  <si>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</si>
  <si>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</si>
  <si>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</si>
  <si>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</si>
  <si>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</si>
  <si>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</si>
  <si>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</si>
  <si>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</si>
  <si>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</si>
  <si>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</si>
  <si>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</si>
  <si>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</si>
  <si>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</si>
  <si>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</si>
  <si>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</si>
  <si>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</si>
  <si>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</si>
  <si>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</si>
  <si>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</si>
  <si>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</si>
  <si>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</si>
  <si>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</si>
  <si>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</si>
  <si>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</si>
  <si>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</si>
  <si>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</si>
  <si>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</si>
  <si>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</si>
  <si>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</si>
  <si>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</si>
  <si>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</si>
  <si>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</si>
  <si>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</si>
  <si>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</si>
  <si>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</si>
  <si>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</si>
  <si>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</si>
  <si>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</si>
  <si>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</si>
  <si>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</si>
  <si>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</si>
  <si>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</si>
  <si>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</si>
  <si>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</si>
  <si>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</si>
  <si>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</si>
  <si>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</si>
  <si>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</si>
  <si>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</si>
  <si>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</si>
  <si>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</si>
  <si>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</si>
  <si>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</si>
  <si>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</si>
  <si>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</si>
  <si>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</si>
  <si>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</si>
  <si>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</si>
  <si>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</si>
  <si>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</si>
  <si>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</si>
  <si>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</si>
  <si>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</si>
  <si>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</si>
  <si>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</si>
  <si>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</si>
  <si>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</si>
  <si>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</si>
  <si>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</si>
  <si>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</si>
  <si>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</si>
  <si>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</si>
  <si>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</si>
  <si>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</si>
  <si>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</si>
  <si>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</si>
  <si>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</si>
  <si>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</si>
  <si>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</si>
  <si>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</si>
  <si>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</si>
  <si>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</si>
  <si>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</si>
  <si>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</si>
  <si>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</si>
  <si>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</si>
  <si>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</si>
  <si>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</si>
  <si>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</si>
  <si>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</si>
  <si>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</si>
  <si>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</si>
  <si>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</si>
  <si>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</si>
  <si>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</si>
  <si>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</si>
  <si>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</si>
  <si>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</si>
  <si>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</si>
  <si>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</si>
  <si>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</si>
  <si>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</si>
  <si>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</si>
  <si>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</si>
  <si>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</si>
  <si>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</si>
  <si>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</si>
  <si>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</si>
  <si>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</si>
  <si>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</si>
  <si>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</si>
  <si>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</si>
  <si>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</si>
  <si>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</si>
  <si>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</si>
  <si>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</si>
  <si>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</si>
  <si>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</si>
  <si>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</si>
  <si>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</si>
  <si>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</si>
  <si>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</si>
  <si>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</si>
  <si>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</si>
  <si>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</si>
  <si>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</si>
  <si>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</si>
  <si>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</si>
  <si>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</si>
  <si>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</si>
  <si>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</si>
  <si>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</si>
  <si>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</si>
  <si>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</si>
  <si>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</si>
  <si>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</si>
  <si>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</si>
  <si>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</si>
  <si>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</si>
  <si>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</si>
  <si>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</si>
  <si>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</si>
  <si>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</si>
  <si>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</si>
  <si>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</si>
  <si>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</si>
  <si>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</si>
  <si>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</si>
  <si>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</si>
  <si>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</si>
  <si>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</si>
  <si>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</si>
  <si>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</si>
  <si>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</si>
  <si>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</si>
  <si>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</si>
  <si>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</si>
  <si>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</si>
  <si>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</si>
  <si>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</si>
  <si>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</si>
  <si>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</si>
  <si>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</si>
  <si>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</si>
  <si>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</si>
  <si>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</si>
  <si>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</si>
  <si>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</si>
  <si>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</si>
  <si>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</si>
  <si>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</si>
  <si>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</si>
  <si>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</si>
  <si>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</si>
  <si>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</si>
  <si>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</si>
  <si>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</si>
  <si>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</si>
  <si>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</si>
  <si>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</si>
  <si>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</si>
  <si>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</si>
  <si>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</si>
  <si>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</si>
  <si>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</si>
  <si>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</si>
  <si>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</si>
  <si>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</si>
  <si>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</si>
  <si>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</si>
  <si>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</si>
  <si>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</si>
  <si>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</si>
  <si>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</si>
  <si>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</si>
  <si>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</si>
  <si>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</si>
  <si>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</si>
  <si>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</si>
  <si>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</si>
  <si>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</si>
  <si>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</si>
  <si>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</si>
  <si>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</si>
  <si>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</si>
  <si>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</si>
  <si>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</si>
  <si>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</si>
  <si>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</si>
  <si>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</si>
  <si>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</si>
  <si>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</si>
  <si>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</si>
  <si>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</si>
  <si>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</si>
  <si>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</si>
  <si>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</si>
  <si>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</si>
  <si>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</si>
  <si>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</si>
  <si>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</si>
  <si>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</si>
  <si>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</si>
  <si>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</si>
  <si>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</si>
  <si>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</si>
  <si>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</si>
  <si>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</si>
  <si>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</si>
  <si>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</si>
  <si>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</si>
  <si>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</si>
  <si>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</si>
  <si>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</si>
  <si>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</si>
  <si>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</si>
  <si>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</si>
  <si>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</si>
  <si>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</si>
  <si>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</si>
  <si>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</si>
  <si>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</si>
  <si>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</si>
  <si>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</si>
  <si>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</si>
  <si>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</si>
  <si>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</si>
  <si>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</si>
  <si>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</si>
  <si>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</si>
  <si>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</si>
  <si>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</si>
  <si>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</si>
  <si>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</si>
  <si>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</si>
  <si>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</si>
  <si>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</si>
  <si>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</si>
  <si>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</si>
  <si>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</si>
  <si>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</si>
  <si>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</si>
  <si>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</si>
  <si>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</si>
  <si>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</si>
  <si>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</si>
  <si>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</si>
  <si>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</si>
  <si>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</si>
  <si>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</si>
  <si>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</si>
  <si>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</si>
  <si>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</si>
  <si>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</si>
  <si>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</si>
  <si>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</si>
  <si>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</si>
  <si>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</si>
  <si>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</si>
  <si>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</si>
  <si>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</si>
  <si>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</si>
  <si>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</si>
  <si>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</si>
  <si>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</si>
  <si>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</si>
  <si>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</si>
  <si>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</si>
  <si>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</si>
  <si>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</si>
  <si>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</si>
  <si>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</si>
  <si>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</si>
  <si>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</si>
  <si>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</si>
  <si>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</si>
  <si>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</si>
  <si>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</si>
  <si>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</si>
  <si>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</si>
  <si>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</si>
  <si>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</si>
  <si>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</si>
  <si>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</si>
  <si>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</si>
  <si>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</si>
  <si>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</si>
  <si>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</si>
  <si>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</si>
  <si>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</si>
  <si>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</si>
  <si>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</si>
  <si>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</si>
  <si>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</si>
  <si>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</si>
  <si>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</si>
  <si>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</si>
  <si>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</si>
  <si>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</si>
  <si>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</si>
  <si>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</si>
  <si>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</si>
  <si>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</si>
  <si>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</si>
  <si>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</si>
  <si>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</si>
  <si>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</si>
  <si>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</si>
  <si>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</si>
  <si>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</si>
  <si>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</si>
  <si>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</si>
  <si>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</si>
  <si>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</si>
  <si>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</si>
  <si>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</si>
  <si>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</si>
  <si>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</si>
  <si>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</si>
  <si>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</si>
  <si>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</si>
  <si>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</si>
  <si>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</si>
  <si>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</si>
  <si>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</si>
  <si>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</si>
  <si>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</si>
  <si>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</si>
  <si>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</si>
  <si>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</si>
  <si>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</si>
  <si>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</si>
  <si>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</si>
  <si>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</si>
  <si>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</si>
  <si>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</si>
  <si>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</si>
  <si>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</si>
  <si>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</si>
  <si>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</si>
  <si>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</si>
  <si>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</si>
  <si>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</si>
  <si>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</si>
  <si>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</si>
  <si>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</si>
  <si>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</si>
  <si>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</si>
  <si>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</si>
  <si>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</si>
  <si>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</si>
  <si>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</si>
  <si>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</si>
  <si>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</si>
  <si>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</si>
  <si>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</si>
  <si>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</si>
  <si>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</si>
  <si>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</si>
  <si>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</si>
  <si>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</si>
  <si>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</si>
  <si>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</si>
  <si>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</si>
  <si>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</si>
  <si>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</si>
  <si>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</si>
  <si>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</si>
  <si>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</si>
  <si>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</si>
  <si>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</si>
  <si>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</si>
  <si>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</si>
  <si>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</si>
  <si>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</si>
  <si>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</si>
  <si>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</si>
  <si>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</si>
  <si>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</si>
  <si>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</si>
  <si>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</si>
  <si>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</si>
  <si>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</si>
  <si>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</si>
  <si>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</si>
  <si>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</si>
  <si>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</si>
  <si>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</si>
  <si>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</si>
  <si>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</si>
  <si>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</si>
  <si>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</si>
  <si>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</si>
  <si>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</si>
  <si>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</si>
  <si>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</si>
  <si>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</si>
  <si>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</si>
  <si>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</si>
  <si>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</si>
  <si>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</si>
  <si>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</si>
  <si>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</si>
  <si>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</si>
  <si>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</si>
  <si>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</si>
  <si>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</si>
  <si>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</si>
  <si>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</si>
  <si>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</si>
  <si>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</si>
  <si>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</si>
  <si>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</si>
  <si>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</si>
  <si>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</si>
  <si>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</si>
  <si>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</si>
  <si>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</si>
  <si>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</si>
  <si>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</si>
  <si>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</si>
  <si>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</si>
  <si>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</si>
  <si>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</si>
  <si>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</si>
  <si>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</si>
  <si>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</si>
  <si>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</si>
  <si>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</si>
  <si>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</si>
  <si>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</si>
  <si>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</si>
  <si>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</si>
  <si>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</si>
  <si>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</si>
  <si>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</si>
  <si>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</si>
  <si>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</si>
  <si>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</si>
  <si>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</si>
  <si>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</si>
  <si>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</si>
  <si>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</si>
  <si>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</si>
  <si>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</si>
  <si>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</si>
  <si>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</si>
  <si>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</si>
  <si>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</si>
  <si>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</si>
  <si>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</si>
  <si>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</si>
  <si>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</si>
  <si>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</si>
  <si>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</si>
  <si>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</si>
  <si>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</si>
  <si>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</si>
  <si>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</si>
  <si>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</si>
  <si>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</si>
  <si>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</si>
  <si>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</si>
  <si>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</si>
  <si>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</si>
  <si>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</si>
  <si>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</si>
  <si>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</si>
  <si>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</si>
  <si>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</si>
  <si>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</si>
  <si>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</si>
  <si>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</si>
  <si>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</si>
  <si>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</si>
  <si>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</si>
  <si>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</si>
  <si>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</si>
  <si>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</si>
  <si>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</si>
  <si>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</si>
  <si>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</si>
  <si>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</si>
  <si>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</si>
  <si>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</si>
  <si>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</si>
  <si>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</si>
  <si>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</si>
  <si>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</si>
  <si>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</si>
  <si>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</si>
  <si>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</si>
  <si>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</si>
  <si>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</si>
  <si>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</si>
  <si>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</si>
  <si>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</si>
  <si>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</si>
  <si>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</si>
  <si>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</si>
  <si>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</si>
  <si>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</si>
  <si>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</si>
  <si>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</si>
  <si>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</si>
  <si>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</si>
  <si>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</si>
  <si>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</si>
  <si>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</si>
  <si>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</si>
  <si>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</si>
  <si>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</si>
  <si>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</si>
  <si>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</si>
  <si>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</si>
  <si>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</si>
  <si>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</si>
  <si>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</si>
  <si>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</si>
  <si>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</si>
  <si>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</si>
  <si>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</si>
  <si>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</si>
  <si>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</si>
  <si>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</si>
  <si>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</si>
  <si>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</si>
  <si>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</si>
  <si>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</si>
  <si>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</si>
  <si>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</si>
  <si>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</si>
  <si>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</si>
  <si>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</si>
  <si>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</si>
  <si>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</si>
  <si>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</si>
  <si>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</si>
  <si>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</si>
  <si>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</si>
  <si>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</si>
  <si>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</si>
  <si>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</si>
  <si>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</si>
  <si>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</si>
  <si>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</si>
  <si>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</si>
  <si>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</si>
  <si>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</si>
  <si>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</si>
  <si>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</si>
  <si>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</si>
  <si>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</si>
  <si>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</si>
  <si>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</si>
  <si>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</si>
  <si>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</si>
  <si>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</si>
  <si>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</si>
  <si>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</si>
  <si>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</si>
  <si>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</si>
  <si>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</si>
  <si>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</si>
  <si>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</si>
  <si>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</si>
  <si>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</si>
  <si>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</si>
  <si>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</si>
  <si>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</si>
  <si>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</si>
  <si>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</si>
  <si>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</si>
  <si>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</si>
  <si>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</si>
  <si>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</si>
  <si>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</si>
  <si>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</si>
  <si>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</si>
  <si>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</si>
  <si>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</si>
  <si>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</si>
  <si>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</si>
  <si>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</si>
  <si>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</si>
  <si>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</si>
  <si>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</si>
  <si>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</si>
  <si>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</si>
  <si>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</si>
  <si>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</si>
  <si>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</si>
  <si>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</si>
  <si>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</si>
  <si>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</si>
  <si>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</si>
  <si>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</si>
  <si>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</si>
  <si>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</si>
  <si>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</si>
  <si>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</si>
  <si>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</si>
  <si>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</si>
  <si>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</si>
  <si>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</si>
  <si>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</si>
  <si>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</si>
  <si>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</si>
  <si>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</si>
  <si>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</si>
  <si>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</si>
  <si>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</si>
  <si>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</si>
  <si>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</si>
  <si>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</si>
  <si>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</si>
  <si>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</si>
  <si>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</si>
  <si>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</si>
  <si>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</si>
  <si>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</si>
  <si>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</si>
  <si>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</si>
  <si>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</si>
  <si>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</si>
  <si>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</si>
  <si>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</si>
  <si>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</si>
  <si>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</si>
  <si>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</si>
  <si>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</si>
  <si>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</si>
  <si>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</si>
  <si>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</si>
  <si>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</si>
  <si>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</si>
  <si>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</si>
  <si>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</si>
  <si>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</si>
  <si>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</si>
  <si>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</si>
  <si>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</si>
  <si>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</si>
  <si>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</si>
  <si>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</si>
  <si>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</si>
  <si>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</si>
  <si>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</si>
  <si>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</si>
  <si>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</si>
  <si>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</si>
  <si>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</si>
  <si>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</si>
  <si>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</si>
  <si>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</si>
  <si>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</si>
  <si>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</si>
  <si>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</si>
  <si>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</si>
  <si>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</si>
  <si>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</si>
  <si>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</si>
  <si>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</si>
  <si>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</si>
  <si>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</si>
  <si>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</si>
  <si>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</si>
  <si>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</si>
  <si>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</si>
  <si>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</si>
  <si>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</si>
  <si>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</si>
  <si>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</si>
  <si>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</si>
  <si>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</si>
  <si>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</si>
  <si>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</si>
  <si>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</si>
  <si>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</si>
  <si>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</si>
  <si>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</si>
  <si>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</si>
  <si>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</si>
  <si>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</si>
  <si>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</si>
  <si>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</si>
  <si>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</si>
  <si>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</si>
  <si>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</si>
  <si>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</si>
  <si>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</si>
  <si>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</si>
  <si>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</si>
  <si>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</si>
  <si>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</si>
  <si>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</si>
  <si>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</si>
  <si>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</si>
  <si>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</si>
  <si>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</si>
  <si>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</si>
  <si>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</si>
  <si>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</si>
  <si>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</si>
  <si>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</si>
  <si>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</si>
  <si>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</si>
  <si>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</si>
  <si>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</si>
  <si>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</si>
  <si>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</si>
  <si>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</si>
  <si>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</si>
  <si>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</si>
  <si>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</si>
  <si>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</si>
  <si>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</si>
  <si>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</si>
  <si>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</si>
  <si>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</si>
  <si>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</si>
  <si>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</si>
  <si>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</si>
  <si>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</si>
  <si>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</si>
  <si>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</si>
  <si>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</si>
  <si>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</si>
  <si>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</si>
  <si>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</si>
  <si>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</si>
  <si>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</si>
  <si>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</si>
  <si>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</si>
  <si>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</si>
  <si>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</si>
  <si>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</si>
  <si>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</si>
  <si>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</si>
  <si>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</si>
  <si>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</si>
  <si>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</si>
  <si>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</si>
  <si>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</si>
  <si>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</si>
  <si>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</si>
  <si>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</si>
  <si>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</si>
  <si>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</si>
  <si>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</si>
  <si>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</si>
  <si>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</si>
  <si>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</si>
  <si>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</si>
  <si>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</si>
  <si>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</si>
  <si>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</si>
  <si>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</si>
  <si>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</si>
  <si>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</si>
  <si>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</si>
  <si>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</si>
  <si>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</si>
  <si>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</si>
  <si>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</si>
  <si>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</si>
  <si>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</si>
  <si>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</si>
  <si>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</si>
  <si>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</si>
  <si>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</si>
  <si>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</si>
  <si>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</si>
  <si>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</si>
  <si>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</si>
  <si>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</si>
  <si>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</si>
  <si>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</si>
  <si>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</si>
  <si>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</si>
  <si>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</si>
  <si>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</si>
  <si>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</si>
  <si>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</si>
  <si>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</si>
  <si>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</si>
  <si>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</si>
  <si>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</si>
  <si>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</si>
  <si>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</si>
  <si>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</si>
  <si>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</si>
  <si>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</si>
  <si>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</si>
  <si>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</si>
  <si>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</si>
  <si>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</si>
  <si>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</si>
  <si>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</si>
  <si>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</si>
  <si>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</si>
  <si>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</si>
  <si>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</si>
  <si>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</si>
  <si>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</si>
  <si>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</si>
  <si>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</si>
  <si>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</si>
  <si>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</si>
  <si>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</si>
  <si>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</si>
  <si>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</si>
  <si>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</si>
  <si>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</si>
  <si>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</si>
  <si>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</si>
  <si>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</si>
  <si>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</si>
  <si>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</si>
  <si>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</si>
  <si>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</si>
  <si>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</si>
  <si>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</si>
  <si>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</si>
  <si>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</si>
  <si>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</si>
  <si>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</si>
  <si>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</si>
  <si>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</si>
  <si>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</si>
  <si>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</si>
  <si>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</si>
  <si>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</si>
  <si>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</si>
  <si>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</si>
  <si>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</si>
  <si>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</si>
  <si>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</si>
  <si>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</si>
  <si>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</si>
  <si>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</si>
  <si>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</si>
  <si>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</si>
  <si>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</si>
  <si>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</si>
  <si>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</si>
  <si>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</si>
  <si>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</si>
  <si>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</si>
  <si>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</si>
  <si>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</si>
  <si>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</si>
  <si>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</si>
  <si>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</si>
  <si>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</si>
  <si>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</si>
  <si>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</si>
  <si>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</si>
  <si>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</si>
  <si>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</si>
  <si>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</si>
  <si>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</si>
  <si>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</si>
  <si>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</si>
  <si>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</si>
  <si>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</si>
  <si>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</si>
  <si>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</si>
  <si>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</si>
  <si>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</si>
  <si>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</si>
  <si>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</si>
  <si>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</si>
  <si>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</si>
  <si>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</si>
  <si>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</si>
  <si>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</si>
  <si>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</si>
  <si>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</si>
  <si>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</si>
  <si>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</si>
  <si>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</si>
  <si>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</si>
  <si>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</si>
  <si>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</si>
  <si>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</si>
  <si>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</si>
  <si>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</si>
  <si>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</si>
  <si>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</si>
  <si>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</si>
  <si>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</si>
  <si>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</si>
  <si>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</si>
  <si>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</si>
  <si>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</si>
  <si>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</si>
  <si>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</si>
  <si>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</si>
  <si>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</si>
  <si>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</si>
  <si>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</si>
  <si>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</si>
  <si>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</si>
  <si>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</si>
  <si>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</si>
  <si>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</si>
  <si>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</si>
  <si>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</si>
  <si>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</si>
  <si>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</si>
  <si>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</si>
  <si>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</si>
  <si>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</si>
  <si>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</si>
  <si>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</si>
  <si>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</si>
  <si>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</si>
  <si>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</si>
  <si>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</si>
  <si>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</si>
  <si>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</si>
  <si>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</si>
  <si>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</si>
  <si>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</si>
  <si>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</si>
  <si>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</si>
  <si>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</si>
  <si>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</si>
  <si>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</si>
  <si>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</si>
  <si>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</si>
  <si>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</si>
  <si>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</si>
  <si>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</si>
  <si>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</si>
  <si>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</si>
  <si>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</si>
  <si>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</si>
  <si>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</si>
  <si>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</si>
  <si>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</si>
  <si>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</si>
  <si>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</si>
  <si>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</si>
  <si>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</si>
  <si>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</si>
  <si>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</si>
  <si>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</si>
  <si>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</si>
  <si>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</si>
  <si>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</si>
  <si>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</si>
  <si>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</si>
  <si>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</si>
  <si>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</si>
  <si>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</si>
  <si>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</si>
  <si>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</si>
  <si>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</si>
  <si>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</si>
  <si>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</si>
  <si>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</si>
  <si>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</si>
  <si>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</si>
  <si>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</si>
  <si>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</si>
  <si>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</si>
  <si>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</si>
  <si>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</si>
  <si>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</si>
  <si>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</si>
  <si>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</si>
  <si>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</si>
  <si>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</si>
  <si>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</si>
  <si>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</si>
  <si>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</si>
  <si>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</si>
  <si>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</si>
  <si>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</si>
  <si>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</si>
  <si>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</si>
  <si>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</si>
  <si>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</si>
  <si>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</si>
  <si>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</si>
  <si>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</si>
  <si>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</si>
  <si>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</si>
  <si>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</si>
  <si>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</si>
  <si>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</si>
  <si>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</si>
  <si>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</si>
  <si>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</si>
  <si>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</si>
  <si>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</si>
  <si>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</si>
  <si>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</si>
  <si>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</si>
  <si>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</si>
  <si>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</si>
  <si>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</si>
  <si>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</si>
  <si>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</si>
  <si>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</si>
  <si>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</si>
  <si>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</si>
  <si>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</si>
  <si>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</si>
  <si>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</si>
  <si>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</si>
  <si>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</si>
  <si>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</si>
  <si>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</si>
  <si>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</si>
  <si>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</si>
  <si>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</si>
  <si>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</si>
  <si>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</si>
  <si>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</si>
  <si>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</si>
  <si>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</si>
  <si>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</si>
  <si>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</si>
  <si>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</si>
  <si>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</si>
  <si>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</si>
  <si>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</si>
  <si>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</si>
  <si>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</si>
  <si>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</si>
  <si>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</si>
  <si>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</si>
  <si>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</si>
  <si>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</si>
  <si>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</si>
  <si>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</si>
  <si>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</si>
  <si>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</si>
  <si>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</si>
  <si>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</si>
  <si>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</si>
  <si>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</si>
  <si>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</si>
  <si>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</si>
  <si>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</si>
  <si>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</si>
  <si>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</si>
  <si>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</si>
  <si>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</si>
  <si>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</si>
  <si>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</si>
  <si>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</si>
  <si>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</si>
  <si>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</si>
  <si>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</si>
  <si>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</si>
  <si>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</si>
  <si>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</si>
  <si>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</si>
  <si>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</si>
  <si>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</si>
  <si>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</si>
  <si>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</si>
  <si>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</si>
  <si>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</si>
  <si>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</si>
  <si>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</si>
  <si>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</si>
  <si>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</si>
  <si>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</si>
  <si>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</si>
  <si>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</si>
  <si>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</si>
  <si>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</si>
  <si>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</si>
  <si>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</si>
  <si>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</si>
  <si>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</si>
  <si>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</si>
  <si>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</si>
  <si>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</si>
  <si>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</si>
  <si>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</si>
  <si>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</si>
  <si>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</si>
  <si>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</si>
  <si>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</si>
  <si>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</si>
  <si>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</si>
  <si>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</si>
  <si>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</si>
  <si>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</si>
  <si>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</si>
  <si>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</si>
  <si>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</si>
  <si>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</si>
  <si>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</si>
  <si>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</si>
  <si>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</si>
  <si>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</si>
  <si>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</si>
  <si>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</si>
  <si>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</si>
  <si>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</si>
  <si>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</si>
  <si>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</si>
  <si>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</si>
  <si>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</si>
  <si>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</si>
  <si>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</si>
  <si>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</si>
  <si>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</si>
  <si>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</si>
  <si>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</si>
  <si>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</si>
  <si>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</si>
  <si>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</si>
  <si>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</si>
  <si>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</si>
  <si>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</si>
  <si>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</si>
  <si>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</si>
  <si>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</si>
  <si>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</si>
  <si>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</si>
  <si>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</si>
  <si>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</si>
  <si>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</si>
  <si>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</si>
  <si>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</si>
  <si>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</si>
  <si>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</si>
  <si>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</si>
  <si>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</si>
  <si>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</si>
  <si>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</si>
  <si>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</si>
  <si>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</si>
  <si>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</si>
  <si>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</si>
  <si>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</si>
  <si>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</si>
  <si>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</si>
  <si>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</si>
  <si>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</si>
  <si>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</si>
  <si>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</si>
  <si>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</si>
  <si>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</si>
  <si>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</si>
  <si>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</si>
  <si>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</si>
  <si>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</si>
  <si>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</si>
  <si>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</si>
  <si>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</si>
  <si>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</si>
  <si>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</si>
  <si>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</si>
  <si>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</si>
  <si>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</si>
  <si>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</si>
  <si>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</si>
  <si>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</si>
  <si>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</si>
  <si>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</si>
  <si>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</si>
  <si>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</si>
  <si>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</si>
  <si>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</si>
  <si>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</si>
  <si>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</si>
  <si>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</si>
  <si>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</si>
  <si>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</si>
  <si>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</si>
  <si>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</si>
  <si>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</si>
  <si>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</si>
  <si>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</si>
  <si>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</si>
  <si>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</si>
  <si>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</si>
  <si>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</si>
  <si>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</si>
  <si>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</si>
  <si>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</si>
  <si>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</si>
  <si>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</si>
  <si>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</si>
  <si>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</si>
  <si>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</si>
  <si>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</si>
  <si>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</si>
  <si>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</si>
  <si>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</si>
  <si>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</si>
  <si>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</si>
  <si>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</si>
  <si>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</si>
  <si>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</si>
  <si>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</si>
  <si>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</si>
  <si>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</si>
  <si>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</si>
  <si>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</si>
  <si>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</si>
  <si>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</si>
  <si>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</si>
  <si>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</si>
  <si>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</si>
  <si>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</si>
  <si>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</si>
  <si>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</si>
  <si>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</si>
  <si>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</si>
  <si>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</si>
  <si>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</si>
  <si>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</si>
  <si>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</si>
  <si>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</si>
  <si>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</si>
  <si>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</si>
  <si>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</si>
  <si>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</si>
  <si>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</si>
  <si>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</si>
  <si>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</si>
  <si>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</si>
  <si>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</si>
  <si>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</si>
  <si>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</si>
  <si>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</si>
  <si>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</si>
  <si>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</si>
  <si>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</si>
  <si>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</si>
  <si>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</si>
  <si>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</si>
  <si>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</si>
  <si>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</si>
  <si>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</si>
  <si>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</si>
  <si>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</si>
  <si>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</si>
  <si>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</si>
  <si>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</si>
  <si>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</si>
  <si>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</si>
  <si>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</si>
  <si>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</si>
  <si>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</si>
  <si>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</si>
  <si>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</si>
  <si>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</si>
  <si>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</si>
  <si>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</si>
  <si>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</si>
  <si>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</si>
  <si>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</si>
  <si>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</si>
  <si>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</si>
  <si>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</si>
  <si>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</si>
  <si>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</si>
  <si>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</si>
  <si>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</si>
  <si>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</si>
  <si>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</si>
  <si>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</si>
  <si>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</si>
  <si>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</si>
  <si>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</si>
  <si>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</si>
  <si>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</si>
  <si>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</si>
  <si>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</si>
  <si>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</si>
  <si>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</si>
  <si>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</si>
  <si>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</si>
  <si>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</si>
  <si>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</si>
  <si>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</si>
  <si>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</si>
  <si>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</si>
  <si>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</si>
  <si>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</si>
  <si>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</si>
  <si>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</si>
  <si>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</si>
  <si>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</si>
  <si>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</si>
  <si>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</si>
  <si>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</si>
  <si>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</si>
  <si>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</si>
  <si>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</si>
  <si>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</si>
  <si>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</si>
  <si>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</si>
  <si>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</si>
  <si>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</si>
  <si>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</si>
  <si>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</si>
  <si>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</si>
  <si>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</si>
  <si>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</si>
  <si>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</si>
  <si>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</si>
  <si>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</si>
  <si>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</si>
  <si>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</si>
  <si>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</si>
  <si>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</si>
  <si>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</si>
  <si>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</si>
  <si>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</si>
  <si>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</si>
  <si>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</si>
  <si>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</si>
  <si>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</si>
  <si>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</si>
  <si>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</si>
  <si>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</si>
  <si>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</si>
  <si>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</si>
  <si>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</si>
  <si>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</si>
  <si>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</si>
  <si>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</si>
  <si>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</si>
  <si>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</si>
  <si>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</si>
  <si>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</si>
  <si>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</si>
  <si>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</si>
  <si>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</si>
  <si>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</si>
  <si>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</si>
  <si>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</si>
  <si>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</si>
  <si>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</si>
  <si>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</si>
  <si>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</si>
  <si>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</si>
  <si>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</si>
  <si>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</si>
  <si>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</si>
  <si>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</si>
  <si>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</si>
  <si>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</si>
  <si>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</si>
  <si>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</si>
  <si>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</si>
  <si>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</si>
  <si>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</si>
  <si>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</si>
  <si>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</si>
  <si>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</si>
  <si>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</si>
  <si>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</si>
  <si>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</si>
  <si>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</si>
  <si>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</si>
  <si>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</si>
  <si>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</si>
  <si>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</si>
  <si>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</si>
  <si>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</si>
  <si>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</si>
  <si>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</si>
  <si>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</si>
  <si>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</si>
  <si>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</si>
  <si>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</si>
  <si>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</si>
  <si>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</si>
  <si>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</si>
  <si>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</si>
  <si>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</si>
  <si>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</si>
  <si>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</si>
  <si>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</si>
  <si>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</si>
  <si>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</si>
  <si>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</si>
  <si>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</si>
  <si>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</si>
  <si>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</si>
  <si>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</si>
  <si>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</si>
  <si>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</si>
  <si>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</si>
  <si>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</si>
  <si>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</si>
  <si>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</si>
  <si>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</si>
  <si>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</si>
  <si>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</si>
  <si>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</si>
  <si>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</si>
  <si>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</si>
  <si>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</si>
  <si>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</si>
  <si>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</si>
  <si>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</si>
  <si>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</si>
  <si>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</si>
  <si>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</si>
  <si>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</si>
  <si>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</si>
  <si>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</si>
  <si>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</si>
  <si>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</si>
  <si>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</si>
  <si>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</si>
  <si>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</si>
  <si>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</si>
  <si>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</si>
  <si>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</si>
  <si>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</si>
  <si>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</si>
  <si>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</si>
  <si>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</si>
  <si>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</si>
  <si>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</si>
  <si>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</si>
  <si>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</si>
  <si>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</si>
  <si>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</si>
  <si>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</si>
  <si>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</si>
  <si>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</si>
  <si>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</si>
  <si>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</si>
  <si>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</si>
  <si>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</si>
  <si>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</si>
  <si>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</si>
  <si>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</si>
  <si>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</si>
  <si>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</si>
  <si>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</si>
  <si>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</si>
  <si>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</si>
  <si>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</si>
  <si>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</si>
  <si>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</si>
  <si>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</si>
  <si>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</si>
  <si>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</si>
  <si>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</si>
  <si>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</si>
  <si>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</si>
  <si>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</si>
  <si>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</si>
  <si>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</si>
  <si>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</si>
  <si>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</si>
  <si>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</si>
  <si>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</si>
  <si>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</si>
  <si>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</si>
  <si>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</si>
  <si>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</si>
  <si>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</si>
  <si>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</si>
  <si>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</si>
  <si>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</si>
  <si>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</si>
  <si>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</si>
  <si>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</si>
  <si>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</si>
  <si>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</si>
  <si>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</si>
  <si>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</si>
  <si>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</si>
  <si>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</si>
  <si>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</si>
  <si>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</si>
  <si>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</si>
  <si>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</si>
  <si>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</si>
  <si>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</si>
  <si>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</si>
  <si>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</si>
  <si>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</si>
  <si>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</si>
  <si>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</si>
  <si>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</si>
  <si>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</si>
  <si>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</si>
  <si>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</si>
  <si>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</si>
  <si>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</si>
  <si>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</si>
  <si>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</si>
  <si>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</si>
  <si>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</si>
  <si>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</si>
  <si>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</si>
  <si>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</si>
  <si>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</si>
  <si>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</si>
  <si>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</si>
  <si>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</si>
  <si>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</si>
  <si>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</si>
  <si>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</si>
  <si>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</si>
  <si>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</si>
  <si>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</si>
  <si>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</si>
  <si>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</si>
  <si>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</si>
  <si>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</si>
  <si>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</si>
  <si>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</si>
  <si>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</si>
  <si>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</si>
  <si>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</si>
  <si>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</si>
  <si>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</si>
  <si>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</si>
  <si>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</si>
  <si>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</si>
  <si>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</si>
  <si>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</si>
  <si>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</si>
  <si>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</si>
  <si>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</si>
  <si>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</si>
  <si>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</si>
  <si>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</si>
  <si>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</si>
  <si>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</si>
  <si>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</si>
  <si>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</si>
  <si>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</si>
  <si>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</si>
  <si>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</si>
  <si>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</si>
  <si>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</si>
  <si>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</si>
  <si>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</si>
  <si>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</si>
  <si>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</si>
  <si>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</si>
  <si>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</si>
  <si>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</si>
  <si>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</si>
  <si>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</si>
  <si>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</si>
  <si>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</si>
  <si>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</si>
  <si>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</si>
  <si>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</si>
  <si>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</si>
  <si>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</si>
  <si>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</si>
  <si>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</si>
  <si>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</si>
  <si>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</si>
  <si>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</si>
  <si>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</si>
  <si>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</si>
  <si>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</si>
  <si>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</si>
  <si>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</si>
  <si>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</si>
  <si>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</si>
  <si>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</si>
  <si>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</si>
  <si>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</si>
  <si>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</si>
  <si>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</si>
  <si>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</si>
  <si>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</si>
  <si>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</si>
  <si>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</si>
  <si>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</si>
  <si>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</si>
  <si>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</si>
  <si>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</si>
  <si>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</si>
  <si>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</si>
  <si>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</si>
  <si>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</si>
  <si>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</si>
  <si>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</si>
  <si>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</si>
  <si>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</si>
  <si>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</si>
  <si>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</si>
  <si>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</si>
  <si>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</si>
  <si>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</si>
  <si>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</si>
  <si>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</si>
  <si>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</si>
  <si>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</si>
  <si>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</si>
  <si>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</si>
  <si>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</si>
  <si>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</si>
  <si>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</si>
  <si>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</si>
  <si>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</si>
  <si>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</si>
  <si>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</si>
  <si>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</si>
  <si>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</si>
  <si>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</si>
  <si>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</si>
  <si>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</si>
  <si>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</si>
  <si>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</si>
  <si>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</si>
  <si>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</si>
  <si>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</si>
  <si>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</si>
  <si>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</si>
  <si>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</si>
  <si>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</si>
  <si>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</si>
  <si>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</si>
  <si>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</si>
  <si>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</si>
  <si>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</si>
  <si>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</si>
  <si>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</si>
  <si>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</si>
  <si>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</si>
  <si>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</si>
  <si>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</si>
  <si>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</si>
  <si>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</si>
  <si>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</si>
  <si>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</si>
  <si>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</si>
  <si>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</si>
  <si>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</si>
  <si>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</si>
  <si>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</si>
  <si>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</si>
  <si>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</si>
  <si>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</si>
  <si>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</si>
  <si>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</si>
  <si>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</si>
  <si>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</si>
  <si>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</si>
  <si>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</si>
  <si>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</si>
  <si>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</si>
  <si>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</si>
  <si>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</si>
  <si>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</si>
  <si>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</si>
  <si>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</si>
  <si>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</si>
  <si>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</si>
  <si>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</si>
  <si>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</si>
  <si>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</si>
  <si>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</si>
  <si>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</si>
  <si>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</si>
  <si>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</si>
  <si>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</si>
  <si>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</si>
  <si>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</si>
  <si>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</si>
  <si>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</si>
  <si>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</si>
  <si>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</si>
  <si>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</si>
  <si>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</si>
  <si>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</si>
  <si>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</si>
  <si>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</si>
  <si>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</si>
  <si>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</si>
  <si>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</si>
  <si>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</si>
  <si>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</si>
  <si>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</si>
  <si>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</si>
  <si>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</si>
  <si>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</si>
  <si>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</si>
  <si>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</si>
  <si>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</si>
  <si>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</si>
  <si>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</si>
  <si>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</si>
  <si>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</si>
  <si>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</si>
  <si>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</si>
  <si>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</si>
  <si>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</si>
  <si>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</si>
  <si>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</si>
  <si>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</si>
  <si>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</si>
  <si>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</si>
  <si>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</si>
  <si>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</si>
  <si>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</si>
  <si>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</si>
  <si>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</si>
  <si>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</si>
  <si>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</si>
  <si>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</si>
  <si>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</si>
  <si>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</si>
  <si>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</si>
  <si>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</si>
  <si>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</si>
  <si>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</si>
  <si>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</si>
  <si>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</si>
  <si>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</si>
  <si>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</si>
  <si>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</si>
  <si>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</si>
  <si>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</si>
  <si>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</si>
  <si>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</si>
  <si>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</si>
  <si>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</si>
  <si>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</si>
  <si>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</si>
  <si>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</si>
  <si>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</si>
  <si>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</si>
  <si>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</si>
  <si>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</si>
  <si>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</si>
  <si>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</si>
  <si>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</si>
  <si>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</si>
  <si>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</si>
  <si>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</si>
  <si>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</si>
  <si>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</si>
  <si>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</si>
  <si>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</si>
  <si>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</si>
  <si>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</si>
  <si>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</si>
  <si>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</si>
  <si>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</si>
  <si>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</si>
  <si>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</si>
  <si>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</si>
  <si>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</si>
  <si>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</si>
  <si>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</si>
  <si>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</si>
  <si>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</si>
  <si>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</si>
  <si>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</si>
  <si>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</si>
  <si>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</si>
  <si>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</si>
  <si>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</si>
  <si>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</si>
  <si>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</si>
  <si>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</si>
  <si>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</si>
  <si>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</si>
  <si>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</si>
  <si>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</si>
  <si>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</si>
  <si>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</si>
  <si>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</si>
  <si>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</si>
  <si>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</si>
  <si>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</si>
  <si>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</si>
  <si>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</si>
  <si>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</si>
  <si>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</si>
  <si>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</si>
  <si>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</si>
  <si>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</si>
  <si>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</si>
  <si>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</si>
  <si>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</si>
  <si>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</si>
  <si>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</si>
  <si>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</si>
  <si>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</si>
  <si>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</si>
  <si>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</si>
  <si>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</si>
  <si>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</si>
  <si>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</si>
  <si>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</si>
  <si>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</si>
  <si>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</si>
  <si>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</si>
  <si>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</si>
  <si>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</si>
  <si>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</si>
  <si>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</si>
  <si>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</si>
  <si>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</si>
  <si>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</si>
  <si>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</si>
  <si>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</si>
  <si>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</si>
  <si>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</si>
  <si>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</si>
  <si>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</si>
  <si>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</si>
  <si>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</si>
  <si>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</si>
  <si>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</si>
  <si>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</si>
  <si>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</si>
  <si>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</si>
  <si>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</si>
  <si>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</si>
  <si>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</si>
  <si>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</si>
  <si>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</si>
  <si>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</si>
  <si>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</si>
  <si>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</si>
  <si>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</si>
  <si>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</si>
  <si>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</si>
  <si>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</si>
  <si>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</si>
  <si>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</si>
  <si>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</si>
  <si>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</si>
  <si>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</si>
  <si>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</si>
  <si>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</si>
  <si>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</si>
  <si>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</si>
  <si>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</si>
  <si>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</si>
  <si>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</si>
  <si>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</si>
  <si>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</si>
  <si>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</si>
  <si>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</si>
  <si>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</si>
  <si>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</si>
  <si>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</si>
  <si>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</si>
  <si>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</si>
  <si>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</si>
  <si>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</si>
  <si>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</si>
  <si>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</si>
  <si>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</si>
  <si>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</si>
  <si>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</si>
  <si>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</si>
  <si>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</si>
  <si>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</si>
  <si>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</si>
  <si>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</si>
  <si>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</si>
  <si>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</si>
  <si>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</si>
  <si>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</si>
  <si>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</si>
  <si>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</si>
  <si>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</si>
  <si>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</si>
  <si>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</si>
  <si>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</si>
  <si>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</si>
  <si>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</si>
  <si>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</si>
  <si>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</si>
  <si>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</si>
  <si>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</si>
  <si>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</si>
  <si>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</si>
  <si>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</si>
  <si>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</si>
  <si>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</si>
  <si>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</si>
  <si>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</si>
  <si>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</si>
  <si>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</si>
  <si>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</si>
  <si>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</si>
  <si>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</si>
  <si>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</si>
  <si>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</si>
  <si>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</si>
  <si>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</si>
  <si>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</si>
  <si>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</si>
  <si>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</si>
  <si>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</si>
  <si>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</si>
  <si>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</si>
  <si>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</si>
  <si>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</si>
  <si>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</si>
  <si>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</si>
  <si>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</si>
  <si>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</si>
  <si>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</si>
  <si>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</si>
  <si>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</si>
  <si>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</si>
  <si>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</si>
  <si>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</si>
  <si>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</si>
  <si>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</si>
  <si>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</si>
  <si>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</si>
  <si>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</si>
  <si>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</si>
  <si>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</si>
  <si>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</si>
  <si>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</si>
  <si>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</si>
  <si>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</si>
  <si>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</si>
  <si>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</si>
  <si>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</si>
  <si>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</si>
  <si>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</si>
  <si>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</si>
  <si>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</si>
  <si>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</si>
  <si>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</si>
  <si>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</si>
  <si>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</si>
  <si>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</si>
  <si>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</si>
  <si>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</si>
  <si>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</si>
  <si>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</si>
  <si>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</si>
  <si>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</si>
  <si>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</si>
  <si>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</si>
  <si>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</si>
  <si>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</si>
  <si>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</si>
  <si>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</si>
  <si>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</si>
  <si>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</si>
  <si>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</si>
  <si>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</si>
  <si>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</si>
  <si>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</si>
  <si>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</si>
  <si>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</si>
  <si>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</si>
  <si>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</si>
  <si>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</si>
  <si>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</si>
  <si>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</si>
  <si>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</si>
  <si>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</si>
  <si>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</si>
  <si>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</si>
  <si>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</si>
  <si>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</si>
  <si>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</si>
  <si>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</si>
  <si>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</si>
  <si>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</si>
  <si>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</si>
  <si>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</si>
  <si>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</si>
  <si>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</si>
  <si>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</si>
  <si>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</si>
  <si>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</si>
  <si>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</si>
  <si>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</si>
  <si>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</si>
  <si>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</si>
  <si>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</si>
  <si>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</si>
  <si>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</si>
  <si>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</si>
  <si>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</si>
  <si>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</si>
  <si>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</si>
  <si>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</si>
  <si>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</si>
  <si>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</si>
  <si>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</si>
  <si>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</si>
  <si>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</si>
  <si>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</si>
  <si>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</si>
  <si>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</si>
  <si>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</si>
  <si>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</si>
  <si>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</si>
  <si>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</si>
  <si>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</si>
  <si>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</si>
  <si>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</si>
  <si>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</si>
  <si>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</si>
  <si>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</si>
  <si>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</si>
  <si>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</si>
  <si>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</si>
  <si>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</si>
  <si>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</si>
  <si>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</si>
  <si>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</si>
  <si>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</si>
  <si>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</si>
  <si>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</si>
  <si>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</si>
  <si>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</si>
  <si>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</si>
  <si>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</si>
  <si>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</si>
  <si>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</si>
  <si>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</si>
  <si>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</si>
  <si>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</si>
  <si>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</si>
  <si>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</si>
  <si>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</si>
  <si>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</si>
  <si>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</si>
  <si>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</si>
  <si>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</si>
  <si>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</si>
  <si>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</si>
  <si>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</si>
  <si>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</si>
  <si>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</si>
  <si>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</si>
  <si>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</si>
  <si>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</si>
  <si>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</si>
  <si>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</si>
  <si>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</si>
  <si>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</si>
  <si>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</si>
  <si>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</si>
  <si>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</si>
  <si>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</si>
  <si>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</si>
  <si>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</si>
  <si>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</si>
  <si>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</si>
  <si>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</si>
  <si>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</si>
  <si>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</si>
  <si>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</si>
  <si>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</si>
  <si>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</si>
  <si>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</si>
  <si>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</si>
  <si>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</si>
  <si>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</si>
  <si>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</si>
  <si>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</si>
  <si>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</si>
  <si>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</si>
  <si>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</si>
  <si>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</si>
  <si>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</si>
  <si>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</si>
  <si>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</si>
  <si>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</si>
  <si>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</si>
  <si>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</si>
  <si>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</si>
  <si>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</si>
  <si>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</si>
  <si>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</si>
  <si>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</si>
  <si>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</si>
  <si>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</si>
  <si>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</si>
  <si>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</si>
  <si>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</si>
  <si>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</si>
  <si>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</si>
  <si>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</si>
  <si>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</si>
  <si>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</si>
  <si>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</si>
  <si>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</si>
  <si>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</si>
  <si>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</si>
  <si>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</si>
  <si>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</si>
  <si>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</si>
  <si>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</si>
  <si>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</si>
  <si>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</si>
  <si>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</si>
  <si>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</si>
  <si>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</si>
  <si>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</si>
  <si>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</si>
  <si>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</si>
  <si>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</si>
  <si>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</si>
  <si>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</si>
  <si>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</si>
  <si>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</si>
  <si>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</si>
  <si>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</si>
  <si>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</si>
  <si>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</si>
  <si>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</si>
  <si>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</si>
  <si>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</si>
  <si>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</si>
  <si>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</si>
  <si>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</si>
  <si>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</si>
  <si>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</si>
  <si>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</si>
  <si>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</si>
  <si>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</si>
  <si>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</si>
  <si>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</si>
  <si>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</si>
  <si>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</si>
  <si>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</si>
  <si>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</si>
  <si>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</si>
  <si>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</si>
  <si>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</si>
  <si>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</si>
  <si>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</si>
  <si>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</si>
  <si>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</si>
  <si>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</si>
  <si>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</si>
  <si>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</si>
  <si>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</si>
  <si>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</si>
  <si>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</si>
  <si>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</si>
  <si>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</si>
  <si>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</si>
  <si>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</si>
  <si>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</si>
  <si>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</si>
  <si>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</si>
  <si>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</si>
  <si>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</si>
  <si>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</si>
  <si>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</si>
  <si>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</si>
  <si>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</si>
  <si>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</si>
  <si>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</si>
  <si>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</si>
  <si>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</si>
  <si>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</si>
  <si>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</si>
  <si>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</si>
  <si>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</si>
  <si>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</si>
  <si>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</si>
  <si>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</si>
  <si>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</si>
  <si>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</si>
  <si>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</si>
  <si>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</si>
  <si>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</si>
  <si>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</si>
  <si>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</si>
  <si>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</si>
  <si>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</si>
  <si>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</si>
  <si>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</si>
  <si>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</si>
  <si>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</si>
  <si>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</si>
  <si>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</si>
  <si>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</si>
  <si>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</si>
  <si>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</si>
  <si>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</si>
  <si>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</si>
  <si>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</si>
  <si>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</si>
  <si>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</si>
  <si>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</si>
  <si>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</si>
  <si>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</si>
  <si>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</si>
  <si>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</si>
  <si>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</si>
  <si>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</si>
  <si>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</si>
  <si>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</si>
  <si>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</si>
  <si>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</si>
  <si>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</si>
  <si>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</si>
  <si>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</si>
  <si>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</si>
  <si>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</si>
  <si>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</si>
  <si>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</si>
  <si>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</si>
  <si>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</si>
  <si>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</si>
  <si>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</si>
  <si>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</si>
  <si>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</si>
  <si>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</si>
  <si>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</si>
  <si>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</si>
  <si>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</si>
  <si>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</si>
  <si>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</si>
  <si>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</si>
  <si>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</si>
  <si>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</si>
  <si>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</si>
  <si>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</si>
  <si>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</si>
  <si>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</si>
  <si>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</si>
  <si>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</si>
  <si>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</si>
  <si>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</si>
  <si>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</si>
  <si>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</si>
  <si>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</si>
  <si>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</si>
  <si>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</si>
  <si>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</si>
  <si>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</si>
  <si>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</si>
  <si>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</si>
  <si>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</si>
  <si>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</si>
  <si>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</si>
  <si>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</si>
  <si>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</si>
  <si>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</si>
  <si>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</si>
  <si>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</si>
  <si>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</si>
  <si>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</si>
  <si>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</si>
  <si>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</si>
  <si>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</si>
  <si>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</si>
  <si>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</si>
  <si>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</si>
  <si>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</si>
  <si>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</si>
  <si>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</si>
  <si>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</si>
  <si>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</si>
  <si>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</si>
  <si>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</si>
  <si>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</si>
  <si>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</si>
  <si>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</si>
  <si>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</si>
  <si>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</si>
  <si>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</si>
  <si>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</si>
  <si>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</si>
  <si>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</si>
  <si>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</si>
  <si>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</si>
  <si>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</si>
  <si>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</si>
  <si>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</si>
  <si>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</si>
  <si>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</si>
  <si>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</si>
  <si>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</si>
  <si>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</si>
  <si>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</si>
  <si>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</si>
  <si>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</si>
  <si>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</si>
  <si>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</si>
  <si>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</si>
  <si>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</si>
  <si>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</si>
  <si>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</si>
  <si>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</si>
  <si>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</si>
  <si>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</si>
  <si>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</si>
  <si>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</si>
  <si>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</si>
  <si>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</si>
  <si>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</si>
  <si>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</si>
  <si>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</si>
  <si>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</si>
  <si>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</si>
  <si>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</si>
  <si>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</si>
  <si>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</si>
  <si>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</si>
  <si>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</si>
  <si>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</si>
  <si>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</si>
  <si>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</si>
  <si>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</si>
  <si>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</si>
  <si>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</si>
  <si>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</si>
  <si>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</si>
  <si>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</si>
  <si>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</si>
  <si>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</si>
  <si>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</si>
  <si>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</si>
  <si>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</si>
  <si>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</si>
  <si>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</si>
  <si>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</si>
  <si>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</si>
  <si>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</si>
  <si>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</si>
  <si>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</si>
  <si>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</si>
  <si>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</si>
  <si>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</si>
  <si>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</si>
  <si>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</si>
  <si>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</si>
  <si>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</si>
  <si>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</si>
  <si>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</si>
  <si>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</si>
  <si>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</si>
  <si>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</si>
  <si>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</si>
  <si>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</si>
  <si>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</si>
  <si>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</si>
  <si>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</si>
  <si>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</si>
  <si>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</si>
  <si>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</si>
  <si>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</si>
  <si>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</si>
  <si>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</si>
  <si>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</si>
  <si>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</si>
  <si>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</si>
  <si>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</si>
  <si>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</si>
  <si>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</si>
  <si>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</si>
  <si>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</si>
  <si>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</si>
  <si>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</si>
  <si>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</si>
  <si>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</si>
  <si>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</si>
  <si>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</si>
  <si>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</si>
  <si>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</si>
  <si>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</si>
  <si>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</si>
  <si>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</si>
  <si>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</si>
  <si>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</si>
  <si>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</si>
  <si>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</si>
  <si>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</si>
  <si>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</si>
  <si>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</si>
  <si>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</si>
  <si>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</si>
  <si>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</si>
  <si>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</si>
  <si>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</si>
  <si>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</si>
  <si>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</si>
  <si>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</si>
  <si>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</si>
  <si>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</si>
  <si>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</si>
  <si>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</si>
  <si>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</si>
  <si>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</si>
  <si>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</si>
  <si>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</si>
  <si>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</si>
  <si>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</si>
  <si>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</si>
  <si>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</si>
  <si>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</si>
  <si>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</si>
  <si>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</si>
  <si>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</si>
  <si>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</si>
  <si>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</si>
  <si>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</si>
  <si>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</si>
  <si>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</si>
  <si>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</si>
  <si>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</si>
  <si>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</si>
  <si>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</si>
  <si>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</si>
  <si>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</si>
  <si>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</si>
  <si>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</si>
  <si>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</si>
  <si>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</si>
  <si>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</si>
  <si>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</si>
  <si>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</si>
  <si>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</si>
  <si>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</si>
  <si>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</si>
  <si>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</si>
  <si>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</si>
  <si>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</si>
  <si>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</si>
  <si>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</si>
  <si>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</si>
  <si>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</si>
  <si>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</si>
  <si>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</si>
  <si>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</si>
  <si>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</si>
  <si>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</si>
  <si>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</si>
  <si>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</si>
  <si>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</si>
  <si>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</si>
  <si>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</si>
  <si>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</si>
  <si>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</si>
  <si>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</si>
  <si>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</si>
  <si>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</si>
  <si>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</si>
  <si>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</si>
  <si>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</si>
  <si>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</si>
  <si>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</si>
  <si>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</si>
  <si>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</si>
  <si>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</si>
  <si>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</si>
  <si>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</si>
  <si>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</si>
  <si>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</si>
  <si>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</si>
  <si>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</si>
  <si>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</si>
  <si>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</si>
  <si>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</si>
  <si>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</si>
  <si>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</si>
  <si>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</si>
  <si>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</si>
  <si>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</si>
  <si>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</si>
  <si>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</si>
  <si>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</si>
  <si>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</si>
  <si>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</si>
  <si>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</si>
  <si>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</si>
  <si>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</si>
  <si>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</si>
  <si>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</si>
  <si>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</si>
  <si>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</si>
  <si>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</si>
  <si>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</si>
  <si>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</si>
  <si>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</si>
  <si>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</si>
  <si>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</si>
  <si>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</si>
  <si>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</si>
  <si>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</si>
  <si>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</si>
  <si>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</si>
  <si>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</si>
  <si>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</si>
  <si>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</si>
  <si>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</si>
  <si>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</si>
  <si>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</si>
  <si>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</si>
  <si>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</si>
  <si>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</si>
  <si>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</si>
  <si>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</si>
  <si>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</si>
  <si>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</si>
  <si>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</si>
  <si>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</si>
  <si>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</si>
  <si>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</si>
  <si>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</si>
  <si>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</si>
  <si>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</si>
  <si>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</si>
  <si>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</si>
  <si>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</si>
  <si>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</si>
  <si>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</si>
  <si>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</si>
  <si>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</si>
  <si>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</si>
  <si>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</si>
  <si>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</si>
  <si>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</si>
  <si>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</si>
  <si>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</si>
  <si>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</si>
  <si>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</si>
  <si>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</si>
  <si>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</si>
  <si>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</si>
  <si>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</si>
  <si>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</si>
  <si>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</si>
  <si>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</si>
  <si>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</si>
  <si>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</si>
  <si>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</si>
  <si>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</si>
  <si>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</si>
  <si>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</si>
  <si>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</si>
  <si>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</si>
  <si>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</si>
  <si>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</si>
  <si>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</si>
  <si>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</si>
  <si>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</si>
  <si>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</si>
  <si>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</si>
  <si>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</si>
  <si>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</si>
  <si>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</si>
  <si>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</si>
  <si>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</si>
  <si>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</si>
  <si>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</si>
  <si>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</si>
  <si>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</si>
  <si>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</si>
  <si>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</si>
  <si>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</si>
  <si>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</si>
  <si>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</si>
  <si>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</si>
  <si>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</si>
  <si>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</si>
  <si>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</si>
  <si>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</si>
  <si>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</si>
  <si>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</si>
  <si>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</si>
  <si>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</si>
  <si>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</si>
  <si>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</si>
  <si>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</si>
  <si>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</si>
  <si>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</si>
  <si>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</si>
  <si>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</si>
  <si>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</si>
  <si>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</si>
  <si>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</si>
  <si>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</si>
  <si>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</si>
  <si>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</si>
  <si>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</si>
  <si>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</si>
  <si>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</si>
  <si>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</si>
  <si>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</si>
  <si>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</si>
  <si>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</si>
  <si>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</si>
  <si>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</si>
  <si>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</si>
  <si>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</si>
  <si>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</si>
  <si>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</si>
  <si>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</si>
  <si>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</si>
  <si>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</si>
  <si>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</si>
  <si>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</si>
  <si>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</si>
  <si>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</si>
  <si>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</si>
  <si>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</si>
  <si>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</si>
  <si>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</si>
  <si>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</si>
  <si>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</si>
  <si>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</si>
  <si>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</si>
  <si>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</si>
  <si>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</si>
  <si>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</si>
  <si>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</si>
  <si>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</si>
  <si>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</si>
  <si>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</si>
  <si>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</si>
  <si>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</si>
  <si>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</si>
  <si>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</si>
  <si>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</si>
  <si>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</si>
  <si>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</si>
  <si>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</si>
  <si>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</si>
  <si>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</si>
  <si>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</si>
  <si>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</si>
  <si>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</si>
  <si>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</si>
  <si>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</si>
  <si>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</si>
  <si>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</si>
  <si>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</si>
  <si>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</si>
  <si>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</si>
  <si>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</si>
  <si>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</si>
  <si>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</si>
  <si>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</si>
  <si>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</si>
  <si>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</si>
  <si>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</si>
  <si>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</si>
  <si>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</si>
  <si>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</si>
  <si>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</si>
  <si>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</si>
  <si>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</si>
  <si>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</si>
  <si>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</si>
  <si>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</si>
  <si>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</si>
  <si>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</si>
  <si>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</si>
  <si>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</si>
  <si>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</si>
  <si>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</si>
  <si>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</si>
  <si>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</si>
  <si>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</si>
  <si>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</si>
  <si>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</si>
  <si>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</si>
  <si>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</si>
  <si>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</si>
  <si>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</si>
  <si>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</si>
  <si>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</si>
  <si>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</si>
  <si>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</si>
  <si>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</si>
  <si>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</si>
  <si>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</si>
  <si>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</si>
  <si>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</si>
  <si>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</si>
  <si>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</si>
  <si>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</si>
  <si>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</si>
  <si>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</si>
  <si>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</si>
  <si>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</si>
  <si>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</si>
  <si>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</si>
  <si>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</si>
  <si>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</si>
  <si>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</si>
  <si>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</si>
  <si>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</si>
  <si>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</si>
  <si>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</si>
  <si>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</si>
  <si>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</si>
  <si>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</si>
  <si>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</si>
  <si>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</si>
  <si>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</si>
  <si>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</si>
  <si>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</si>
  <si>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</si>
  <si>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</si>
  <si>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</si>
  <si>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</si>
  <si>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</si>
  <si>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</si>
  <si>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</si>
  <si>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</si>
  <si>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</si>
  <si>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</si>
  <si>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</si>
  <si>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</si>
  <si>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</si>
  <si>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</si>
  <si>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</si>
  <si>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</si>
  <si>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</si>
  <si>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</si>
  <si>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</si>
  <si>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</si>
  <si>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</si>
  <si>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</si>
  <si>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</si>
  <si>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</si>
  <si>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</si>
  <si>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</si>
  <si>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</si>
  <si>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</si>
  <si>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</si>
  <si>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</si>
  <si>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</si>
  <si>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</si>
  <si>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</si>
  <si>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</si>
  <si>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</si>
  <si>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</si>
  <si>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</si>
  <si>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</si>
  <si>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</si>
  <si>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</si>
  <si>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</si>
  <si>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</si>
  <si>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</si>
  <si>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</si>
  <si>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</si>
  <si>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</si>
  <si>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</si>
  <si>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</si>
  <si>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</si>
  <si>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</si>
  <si>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</si>
  <si>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</si>
  <si>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</si>
  <si>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</si>
  <si>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</si>
  <si>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</si>
  <si>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</si>
  <si>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</si>
  <si>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</si>
  <si>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</si>
  <si>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</si>
  <si>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</si>
  <si>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</si>
  <si>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</si>
  <si>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</si>
  <si>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</si>
  <si>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</si>
  <si>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</si>
  <si>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</si>
  <si>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</si>
  <si>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</si>
  <si>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</si>
  <si>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</si>
  <si>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</si>
  <si>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</si>
  <si>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</si>
  <si>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</si>
  <si>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</si>
  <si>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</si>
  <si>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</si>
  <si>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</si>
  <si>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</si>
  <si>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</si>
  <si>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</si>
  <si>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</si>
  <si>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</si>
  <si>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</si>
  <si>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</si>
  <si>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</si>
  <si>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</si>
  <si>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</si>
  <si>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</si>
  <si>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</si>
  <si>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</si>
  <si>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</si>
  <si>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</si>
  <si>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</si>
  <si>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</si>
  <si>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</si>
  <si>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</si>
  <si>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</si>
  <si>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</si>
  <si>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</si>
  <si>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</si>
  <si>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</si>
  <si>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</si>
  <si>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</si>
  <si>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</si>
  <si>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</si>
  <si>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</si>
  <si>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</si>
  <si>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</si>
  <si>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</si>
  <si>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</si>
  <si>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</si>
  <si>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</si>
  <si>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</si>
  <si>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</si>
  <si>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</si>
  <si>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</si>
  <si>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</si>
  <si>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</si>
  <si>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</si>
  <si>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</si>
  <si>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</si>
  <si>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</si>
  <si>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</si>
  <si>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</si>
  <si>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</si>
  <si>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</si>
  <si>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</si>
  <si>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</si>
  <si>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</si>
  <si>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</si>
  <si>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</si>
  <si>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</si>
  <si>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</si>
  <si>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</si>
  <si>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</si>
  <si>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</si>
  <si>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</si>
  <si>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</si>
  <si>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</si>
  <si>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</si>
  <si>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</si>
  <si>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</si>
  <si>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</si>
  <si>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</si>
  <si>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</si>
  <si>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</si>
  <si>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</si>
  <si>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</si>
  <si>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</si>
  <si>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</si>
  <si>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</si>
  <si>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</si>
  <si>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</si>
  <si>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</si>
  <si>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</si>
  <si>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</si>
  <si>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</si>
  <si>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</si>
  <si>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</si>
  <si>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</si>
  <si>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</si>
  <si>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</si>
  <si>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</si>
  <si>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</si>
  <si>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</si>
  <si>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</si>
  <si>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</si>
  <si>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</si>
  <si>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</si>
  <si>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</si>
  <si>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</si>
  <si>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</si>
  <si>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</si>
  <si>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</si>
  <si>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</si>
  <si>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</si>
  <si>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</si>
  <si>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</si>
  <si>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</si>
  <si>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</si>
  <si>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</si>
  <si>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</si>
  <si>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</si>
  <si>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</si>
  <si>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</si>
  <si>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</si>
  <si>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</si>
  <si>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</si>
  <si>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</si>
  <si>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</si>
  <si>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</si>
  <si>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</si>
  <si>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</si>
  <si>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</si>
  <si>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</si>
  <si>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</si>
  <si>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</si>
  <si>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</si>
  <si>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</si>
  <si>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</si>
  <si>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</si>
  <si>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</si>
  <si>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</si>
  <si>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</si>
  <si>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</si>
  <si>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</si>
  <si>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</si>
  <si>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</si>
  <si>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</si>
  <si>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</si>
  <si>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</si>
  <si>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</si>
  <si>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</si>
  <si>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</si>
  <si>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</si>
  <si>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</si>
  <si>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</si>
  <si>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</si>
  <si>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</si>
  <si>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</si>
  <si>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</si>
  <si>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</si>
  <si>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</si>
  <si>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</si>
  <si>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</si>
  <si>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</si>
  <si>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</si>
  <si>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</si>
  <si>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</si>
  <si>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</si>
  <si>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</si>
  <si>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</si>
  <si>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</si>
  <si>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</si>
  <si>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</si>
  <si>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</si>
  <si>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</si>
  <si>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</si>
  <si>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</si>
  <si>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</si>
  <si>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</si>
  <si>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</si>
  <si>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</si>
  <si>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</si>
  <si>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</si>
  <si>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</si>
  <si>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</si>
  <si>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</si>
  <si>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</si>
  <si>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</si>
  <si>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</si>
  <si>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</si>
  <si>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</si>
  <si>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</si>
  <si>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</si>
  <si>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</si>
  <si>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</si>
  <si>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</si>
  <si>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</si>
  <si>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</si>
  <si>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</si>
  <si>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</si>
  <si>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</si>
  <si>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</si>
  <si>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</si>
  <si>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</si>
  <si>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</si>
  <si>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</si>
  <si>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</si>
  <si>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</si>
  <si>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</si>
  <si>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</si>
  <si>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</si>
  <si>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</si>
  <si>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</si>
  <si>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</si>
  <si>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</si>
  <si>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</si>
  <si>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</si>
  <si>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</si>
  <si>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</si>
  <si>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</si>
  <si>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</si>
  <si>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</si>
  <si>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</si>
  <si>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</si>
  <si>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</si>
  <si>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</si>
  <si>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</si>
  <si>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</si>
  <si>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</si>
  <si>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</si>
  <si>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</si>
  <si>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</si>
  <si>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</si>
  <si>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</si>
  <si>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</si>
  <si>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</si>
  <si>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</si>
  <si>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</si>
  <si>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</si>
  <si>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</si>
  <si>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</si>
  <si>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</si>
  <si>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</si>
  <si>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</si>
  <si>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</si>
  <si>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</si>
  <si>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</si>
  <si>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</si>
  <si>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</si>
  <si>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</si>
  <si>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</si>
  <si>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</si>
  <si>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</si>
  <si>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</si>
  <si>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</si>
  <si>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</si>
  <si>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</si>
  <si>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</si>
  <si>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</si>
  <si>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</si>
  <si>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</si>
  <si>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</si>
  <si>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</si>
  <si>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</si>
  <si>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</si>
  <si>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</si>
  <si>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</si>
  <si>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</si>
  <si>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</si>
  <si>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</si>
  <si>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</si>
  <si>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</si>
  <si>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</si>
  <si>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</si>
  <si>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</si>
  <si>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</si>
  <si>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</si>
  <si>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</si>
  <si>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</si>
  <si>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</si>
  <si>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</si>
  <si>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</si>
  <si>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</si>
  <si>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</si>
  <si>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</si>
  <si>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</si>
  <si>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</si>
  <si>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</si>
  <si>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</si>
  <si>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</si>
  <si>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</si>
  <si>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</si>
  <si>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</si>
  <si>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</si>
  <si>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</si>
  <si>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</si>
  <si>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</si>
  <si>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</si>
  <si>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</si>
  <si>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</si>
  <si>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</si>
  <si>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</si>
  <si>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</si>
  <si>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</si>
  <si>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</si>
  <si>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</si>
  <si>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</si>
  <si>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</si>
  <si>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</si>
  <si>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</si>
  <si>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</si>
  <si>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</si>
  <si>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</si>
  <si>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</si>
  <si>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</si>
  <si>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</si>
  <si>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</si>
  <si>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</si>
  <si>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</si>
  <si>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</si>
  <si>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</si>
  <si>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</si>
  <si>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</si>
  <si>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</si>
  <si>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</si>
  <si>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</si>
  <si>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</si>
  <si>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</si>
  <si>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</si>
  <si>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</si>
  <si>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</si>
  <si>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</si>
  <si>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</si>
  <si>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</si>
  <si>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</si>
  <si>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</si>
  <si>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</si>
  <si>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</si>
  <si>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</si>
  <si>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</si>
  <si>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</si>
  <si>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</si>
  <si>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</si>
  <si>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</si>
  <si>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</si>
  <si>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</si>
  <si>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</si>
  <si>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</si>
  <si>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</si>
  <si>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</si>
  <si>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</si>
  <si>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</si>
  <si>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</si>
  <si>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</si>
  <si>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</si>
  <si>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</si>
  <si>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</si>
  <si>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</si>
  <si>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</si>
  <si>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</si>
  <si>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</si>
  <si>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</si>
  <si>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</si>
  <si>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</si>
  <si>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</si>
  <si>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</si>
  <si>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</si>
  <si>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</si>
  <si>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</si>
  <si>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</si>
  <si>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</si>
  <si>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</si>
  <si>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</si>
  <si>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</si>
  <si>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</si>
  <si>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</si>
  <si>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</si>
  <si>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</si>
  <si>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</si>
  <si>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</si>
  <si>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</si>
  <si>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</si>
  <si>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</si>
  <si>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</si>
  <si>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</si>
  <si>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</si>
  <si>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</si>
  <si>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</si>
  <si>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</si>
  <si>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</si>
  <si>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</si>
  <si>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</si>
  <si>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</si>
  <si>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</si>
  <si>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</si>
  <si>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</si>
  <si>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</si>
  <si>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</si>
  <si>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</si>
  <si>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</si>
  <si>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</si>
  <si>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</si>
  <si>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</si>
  <si>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</si>
  <si>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</si>
  <si>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</si>
  <si>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</si>
  <si>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</si>
  <si>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</si>
  <si>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</si>
  <si>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</si>
  <si>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</si>
  <si>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</si>
  <si>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</si>
  <si>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</si>
  <si>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</si>
  <si>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</si>
  <si>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</si>
  <si>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</si>
  <si>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</si>
  <si>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</si>
  <si>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</si>
  <si>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</si>
  <si>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</si>
  <si>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</si>
  <si>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</si>
  <si>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</si>
  <si>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</si>
  <si>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</si>
  <si>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</si>
  <si>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</si>
  <si>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</si>
  <si>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</si>
  <si>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</si>
  <si>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</si>
  <si>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</si>
  <si>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</si>
  <si>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</si>
  <si>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</si>
  <si>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</si>
  <si>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</si>
  <si>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</si>
  <si>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</si>
  <si>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</si>
  <si>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</si>
  <si>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</si>
  <si>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</si>
  <si>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</si>
  <si>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</si>
  <si>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</si>
  <si>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</si>
  <si>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</si>
  <si>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</si>
  <si>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</si>
  <si>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</si>
  <si>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</si>
  <si>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</si>
  <si>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</si>
  <si>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</si>
  <si>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</si>
  <si>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</si>
  <si>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</si>
  <si>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</si>
  <si>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</si>
  <si>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</si>
  <si>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</si>
  <si>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</si>
  <si>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</si>
  <si>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</si>
  <si>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</si>
  <si>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</si>
  <si>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</si>
  <si>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</si>
  <si>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</si>
  <si>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</si>
  <si>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</si>
  <si>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</si>
  <si>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</si>
  <si>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</si>
  <si>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</si>
  <si>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</si>
  <si>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</si>
  <si>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</si>
  <si>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</si>
  <si>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</si>
  <si>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</si>
  <si>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</si>
  <si>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</si>
  <si>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</si>
  <si>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</si>
  <si>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</si>
  <si>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</si>
  <si>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</si>
  <si>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</si>
  <si>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</si>
  <si>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</si>
  <si>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</si>
  <si>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</si>
  <si>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</si>
  <si>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</si>
  <si>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</si>
  <si>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</si>
  <si>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</si>
  <si>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</si>
  <si>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</si>
  <si>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</si>
  <si>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</si>
  <si>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</si>
  <si>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</si>
  <si>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</si>
  <si>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</si>
  <si>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</si>
  <si>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</si>
  <si>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</si>
  <si>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</si>
  <si>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</si>
  <si>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</si>
  <si>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</si>
  <si>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</si>
  <si>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</si>
  <si>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</si>
  <si>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</si>
  <si>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</si>
  <si>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</si>
  <si>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</si>
  <si>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</si>
  <si>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</si>
  <si>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</si>
  <si>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</si>
  <si>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</si>
  <si>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</si>
  <si>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</si>
  <si>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</si>
  <si>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</si>
  <si>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</si>
  <si>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</si>
  <si>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</si>
  <si>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</si>
  <si>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</si>
  <si>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</si>
  <si>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</si>
  <si>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</si>
  <si>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</si>
  <si>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</si>
  <si>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</si>
  <si>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</si>
  <si>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</si>
  <si>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</si>
  <si>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</si>
  <si>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</si>
  <si>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</si>
  <si>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</si>
  <si>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</si>
  <si>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</si>
  <si>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</si>
  <si>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</si>
  <si>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</si>
  <si>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</si>
  <si>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</si>
  <si>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</si>
  <si>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</si>
  <si>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</si>
  <si>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</si>
  <si>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</si>
  <si>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</si>
  <si>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</si>
  <si>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</si>
  <si>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</si>
  <si>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</si>
  <si>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</si>
  <si>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</si>
  <si>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</si>
  <si>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</si>
  <si>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</si>
  <si>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</si>
  <si>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</si>
  <si>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</si>
  <si>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</si>
  <si>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</si>
  <si>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</si>
  <si>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</si>
  <si>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</si>
  <si>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</si>
  <si>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</si>
  <si>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</si>
  <si>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</si>
  <si>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</si>
  <si>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</si>
  <si>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</si>
  <si>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</si>
  <si>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</si>
  <si>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</si>
  <si>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</si>
  <si>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</si>
  <si>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</si>
  <si>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</si>
  <si>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</si>
  <si>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</si>
  <si>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</si>
  <si>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</si>
  <si>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</si>
  <si>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</si>
  <si>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</si>
  <si>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</si>
  <si>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</si>
  <si>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</si>
  <si>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</si>
  <si>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</si>
  <si>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</si>
  <si>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</si>
  <si>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</si>
  <si>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</si>
  <si>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</si>
  <si>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</si>
  <si>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</si>
  <si>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</si>
  <si>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</si>
  <si>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</si>
  <si>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</si>
  <si>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</si>
  <si>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</si>
  <si>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</si>
  <si>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</si>
  <si>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</si>
  <si>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</si>
  <si>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</si>
  <si>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</si>
  <si>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</si>
  <si>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</si>
  <si>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</si>
  <si>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</si>
  <si>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</si>
  <si>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</si>
  <si>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</si>
  <si>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</si>
  <si>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</si>
  <si>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</si>
  <si>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</si>
  <si>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</si>
  <si>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</si>
  <si>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</si>
  <si>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</si>
  <si>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</si>
  <si>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</si>
  <si>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</si>
  <si>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</si>
  <si>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</si>
  <si>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</si>
  <si>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</si>
  <si>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</si>
  <si>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</si>
  <si>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</si>
  <si>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</si>
  <si>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</si>
  <si>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</si>
  <si>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</si>
  <si>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</si>
  <si>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</si>
  <si>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</si>
  <si>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</si>
  <si>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</si>
  <si>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</si>
  <si>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</si>
  <si>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</si>
  <si>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</si>
  <si>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</si>
  <si>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</si>
  <si>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</si>
  <si>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</si>
  <si>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</si>
  <si>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</si>
  <si>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</si>
  <si>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</si>
  <si>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</si>
  <si>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</si>
  <si>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</si>
  <si>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</si>
  <si>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</si>
  <si>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</si>
  <si>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</si>
  <si>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</si>
  <si>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</si>
  <si>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</si>
  <si>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</si>
  <si>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</si>
  <si>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</si>
  <si>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</si>
  <si>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</si>
  <si>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</si>
  <si>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</si>
  <si>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</si>
  <si>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</si>
  <si>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</si>
  <si>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</si>
  <si>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</si>
  <si>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</si>
  <si>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</si>
  <si>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</si>
  <si>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</si>
  <si>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</si>
  <si>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</si>
  <si>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</si>
  <si>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</si>
  <si>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</si>
  <si>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</si>
  <si>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</si>
  <si>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</si>
  <si>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</si>
  <si>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</si>
  <si>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</si>
  <si>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</si>
  <si>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</si>
  <si>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</si>
  <si>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</si>
  <si>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</si>
  <si>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</si>
  <si>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</si>
  <si>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</si>
  <si>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</si>
  <si>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</si>
  <si>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</si>
  <si>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</si>
  <si>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</si>
  <si>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</si>
  <si>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</si>
  <si>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</si>
  <si>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</si>
  <si>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</si>
  <si>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</si>
  <si>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</si>
  <si>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</si>
  <si>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</si>
  <si>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</si>
  <si>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</si>
  <si>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</si>
  <si>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</si>
  <si>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</si>
  <si>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</si>
  <si>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</si>
  <si>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</si>
  <si>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</si>
  <si>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</si>
  <si>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</si>
  <si>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</si>
  <si>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</si>
  <si>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</si>
  <si>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</si>
  <si>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</si>
  <si>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</si>
  <si>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</si>
  <si>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</si>
  <si>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</si>
  <si>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</si>
  <si>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</si>
  <si>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</si>
  <si>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</si>
  <si>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</si>
  <si>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</si>
  <si>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</si>
  <si>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</si>
  <si>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</si>
  <si>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</si>
  <si>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</si>
  <si>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</si>
  <si>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</si>
  <si>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</si>
  <si>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</si>
  <si>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</si>
  <si>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</si>
  <si>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</si>
  <si>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</si>
  <si>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</si>
  <si>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</si>
  <si>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</si>
  <si>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</si>
  <si>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</si>
  <si>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</si>
  <si>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</si>
  <si>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</si>
  <si>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</si>
  <si>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</si>
  <si>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</si>
  <si>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</si>
  <si>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</si>
  <si>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</si>
  <si>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</si>
  <si>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</si>
  <si>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</si>
  <si>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</si>
  <si>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</si>
  <si>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</si>
  <si>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</si>
  <si>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</si>
  <si>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</si>
  <si>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</si>
  <si>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</si>
  <si>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</si>
  <si>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</si>
  <si>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</si>
  <si>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</si>
  <si>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</si>
  <si>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</si>
  <si>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</si>
  <si>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</si>
  <si>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</si>
  <si>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</si>
  <si>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</si>
  <si>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</si>
  <si>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</si>
  <si>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</si>
  <si>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</si>
  <si>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</si>
  <si>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</si>
  <si>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</si>
  <si>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</si>
  <si>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</si>
  <si>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</si>
  <si>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</si>
  <si>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</si>
  <si>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</si>
  <si>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</si>
  <si>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</si>
  <si>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</si>
  <si>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</si>
  <si>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</si>
  <si>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</si>
  <si>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</si>
  <si>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</si>
  <si>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</si>
  <si>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</si>
  <si>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</si>
  <si>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</si>
  <si>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</si>
  <si>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</si>
  <si>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</si>
  <si>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</si>
  <si>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</si>
  <si>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</si>
  <si>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</si>
  <si>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</si>
  <si>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</si>
  <si>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</si>
  <si>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</si>
  <si>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</si>
  <si>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</si>
  <si>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</si>
  <si>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</si>
  <si>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</si>
  <si>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</si>
  <si>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</si>
  <si>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</si>
  <si>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</si>
  <si>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</si>
  <si>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</si>
  <si>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</si>
  <si>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</si>
  <si>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</si>
  <si>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</si>
  <si>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</si>
  <si>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</si>
  <si>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</si>
  <si>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</si>
  <si>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</si>
  <si>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</si>
  <si>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</si>
  <si>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</si>
  <si>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</si>
  <si>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</si>
  <si>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</si>
  <si>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</si>
  <si>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</si>
  <si>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</si>
  <si>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</si>
  <si>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</si>
  <si>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</si>
  <si>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</si>
  <si>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</si>
  <si>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</si>
  <si>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</si>
  <si>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</si>
  <si>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</si>
  <si>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</si>
  <si>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</si>
  <si>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</si>
  <si>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</si>
  <si>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</si>
  <si>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</si>
  <si>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</si>
  <si>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</si>
  <si>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</si>
  <si>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</si>
  <si>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</si>
  <si>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</si>
  <si>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</si>
  <si>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</si>
  <si>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</si>
  <si>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</si>
  <si>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</si>
  <si>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</si>
  <si>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</si>
  <si>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</si>
  <si>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</si>
  <si>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</si>
  <si>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</si>
  <si>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</si>
  <si>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</si>
  <si>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</si>
  <si>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</si>
  <si>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</si>
  <si>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</si>
  <si>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</si>
  <si>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</si>
  <si>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</si>
  <si>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</si>
  <si>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</si>
  <si>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</si>
  <si>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</si>
  <si>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</si>
  <si>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</si>
  <si>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</si>
  <si>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</si>
  <si>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</si>
  <si>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</si>
  <si>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</si>
  <si>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</si>
  <si>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</si>
  <si>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</si>
  <si>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</si>
  <si>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</si>
  <si>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</si>
  <si>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</si>
  <si>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</si>
  <si>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</si>
  <si>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</si>
  <si>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</si>
  <si>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</si>
  <si>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</si>
  <si>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</si>
  <si>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</si>
  <si>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</si>
  <si>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</si>
  <si>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</si>
  <si>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</si>
  <si>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</si>
  <si>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</si>
  <si>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</si>
  <si>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</si>
  <si>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</si>
  <si>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</si>
  <si>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</si>
  <si>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</si>
  <si>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</si>
  <si>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</si>
  <si>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</si>
  <si>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</si>
  <si>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</si>
  <si>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</si>
  <si>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</si>
  <si>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</si>
  <si>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</si>
  <si>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</si>
  <si>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</si>
  <si>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</si>
  <si>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</si>
  <si>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</si>
  <si>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</si>
  <si>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</si>
  <si>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</si>
  <si>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</si>
  <si>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</si>
  <si>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</si>
  <si>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</si>
  <si>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</si>
  <si>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</si>
  <si>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</si>
  <si>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</si>
  <si>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</si>
  <si>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</si>
  <si>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</si>
  <si>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</si>
  <si>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</si>
  <si>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</si>
  <si>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</si>
  <si>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</si>
  <si>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</si>
  <si>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</si>
  <si>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</si>
  <si>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</si>
  <si>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</si>
  <si>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</si>
  <si>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</si>
  <si>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</si>
  <si>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</si>
  <si>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</si>
  <si>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</si>
  <si>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</si>
  <si>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</si>
  <si>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</si>
  <si>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</si>
  <si>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</si>
  <si>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</si>
  <si>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</si>
  <si>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</si>
  <si>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</si>
  <si>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</si>
  <si>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</si>
  <si>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</si>
  <si>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</si>
  <si>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</si>
  <si>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</si>
  <si>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</si>
  <si>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</si>
  <si>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</si>
  <si>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</si>
  <si>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</si>
  <si>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</si>
  <si>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</si>
  <si>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</si>
  <si>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</si>
  <si>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</si>
  <si>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</si>
  <si>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</si>
  <si>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</si>
  <si>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</si>
  <si>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</si>
  <si>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</si>
  <si>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</si>
  <si>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</si>
  <si>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</si>
  <si>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</si>
  <si>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</si>
  <si>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</si>
  <si>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</si>
  <si>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</si>
  <si>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</si>
  <si>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</si>
  <si>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</si>
  <si>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</si>
  <si>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</si>
  <si>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</si>
  <si>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</si>
  <si>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</si>
  <si>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</si>
  <si>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</si>
  <si>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</si>
  <si>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</si>
  <si>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</si>
  <si>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</si>
  <si>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</si>
  <si>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</si>
  <si>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</si>
  <si>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</si>
  <si>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</si>
  <si>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</si>
  <si>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</si>
  <si>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</si>
  <si>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</si>
  <si>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</si>
  <si>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</si>
  <si>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</si>
  <si>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</si>
  <si>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</si>
  <si>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</si>
  <si>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</si>
  <si>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</si>
  <si>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</si>
  <si>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</si>
  <si>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</si>
  <si>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</si>
  <si>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</si>
  <si>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</si>
  <si>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</si>
  <si>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</si>
  <si>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</si>
  <si>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</si>
  <si>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</si>
  <si>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</si>
  <si>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</si>
  <si>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</si>
  <si>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</si>
  <si>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</si>
  <si>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</si>
  <si>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</si>
  <si>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</si>
  <si>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</si>
  <si>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</si>
  <si>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</si>
  <si>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</si>
  <si>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</si>
  <si>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</si>
  <si>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</si>
  <si>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</si>
  <si>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</si>
  <si>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</si>
  <si>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</si>
  <si>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</si>
  <si>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</si>
  <si>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</si>
  <si>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</si>
  <si>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</si>
  <si>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</si>
  <si>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</si>
  <si>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</si>
  <si>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</si>
  <si>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</si>
  <si>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</si>
  <si>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</si>
  <si>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</si>
  <si>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</si>
  <si>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</si>
  <si>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</si>
  <si>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</si>
  <si>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</si>
  <si>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</si>
  <si>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</si>
  <si>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</si>
  <si>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</si>
  <si>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</si>
  <si>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</si>
  <si>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</si>
  <si>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</si>
  <si>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</si>
  <si>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</si>
  <si>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</si>
  <si>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</si>
  <si>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</si>
  <si>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</si>
  <si>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</si>
  <si>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</si>
  <si>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</si>
  <si>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</si>
  <si>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</si>
  <si>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</si>
  <si>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</si>
  <si>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</si>
  <si>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</si>
  <si>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</si>
  <si>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</si>
  <si>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</si>
  <si>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</si>
  <si>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</si>
  <si>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</si>
  <si>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</si>
  <si>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</si>
  <si>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</si>
  <si>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</si>
  <si>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</si>
  <si>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</si>
  <si>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</si>
  <si>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</si>
  <si>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</si>
  <si>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</si>
  <si>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</si>
  <si>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</si>
  <si>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</si>
  <si>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</si>
  <si>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</si>
  <si>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</si>
  <si>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</si>
  <si>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</si>
  <si>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</si>
  <si>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</si>
  <si>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</si>
  <si>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</si>
  <si>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</si>
  <si>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</si>
  <si>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</si>
  <si>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</si>
  <si>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</si>
  <si>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</si>
  <si>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</si>
  <si>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</si>
  <si>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</si>
  <si>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</si>
  <si>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</si>
  <si>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</si>
  <si>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</si>
  <si>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</si>
  <si>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</si>
  <si>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</si>
  <si>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</si>
  <si>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</si>
  <si>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</si>
  <si>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</si>
  <si>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</si>
  <si>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</si>
  <si>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</si>
  <si>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</si>
  <si>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</si>
  <si>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</si>
  <si>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</si>
  <si>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</si>
  <si>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</si>
  <si>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</si>
  <si>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</si>
  <si>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</si>
  <si>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</si>
  <si>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</si>
  <si>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</si>
  <si>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</si>
  <si>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</si>
  <si>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</si>
  <si>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</si>
  <si>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</si>
  <si>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</si>
  <si>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</si>
  <si>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</si>
  <si>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</si>
  <si>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</si>
  <si>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</si>
  <si>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</si>
  <si>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</si>
  <si>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</si>
  <si>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</si>
  <si>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</si>
  <si>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</si>
  <si>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</si>
  <si>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</si>
  <si>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</si>
  <si>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</si>
  <si>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</si>
  <si>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</si>
  <si>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</si>
  <si>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</si>
  <si>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</si>
  <si>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</si>
  <si>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</si>
  <si>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</si>
  <si>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</si>
  <si>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</si>
  <si>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</si>
  <si>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</si>
  <si>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</si>
  <si>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</si>
  <si>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</si>
  <si>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</si>
  <si>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</si>
  <si>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</si>
  <si>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</si>
  <si>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</si>
  <si>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</si>
  <si>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</si>
  <si>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</si>
  <si>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</si>
  <si>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</si>
  <si>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</si>
  <si>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</si>
  <si>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</si>
  <si>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</si>
  <si>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</si>
  <si>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</si>
  <si>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</si>
  <si>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</si>
  <si>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</si>
  <si>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</si>
  <si>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</si>
  <si>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</si>
  <si>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</si>
  <si>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</si>
  <si>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</si>
  <si>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</si>
  <si>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</si>
  <si>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</si>
  <si>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</si>
  <si>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</si>
  <si>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</si>
  <si>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</si>
  <si>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</si>
  <si>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</si>
  <si>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</si>
  <si>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</si>
  <si>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</si>
  <si>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</si>
  <si>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</si>
  <si>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</si>
  <si>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</si>
  <si>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</si>
  <si>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</si>
  <si>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</si>
  <si>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</si>
  <si>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</si>
  <si>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</si>
  <si>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</si>
  <si>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</si>
  <si>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</si>
  <si>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</si>
  <si>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</si>
  <si>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</si>
  <si>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</si>
  <si>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</si>
  <si>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</si>
  <si>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</si>
  <si>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</si>
  <si>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</si>
  <si>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</si>
  <si>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</si>
  <si>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</si>
  <si>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</si>
  <si>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</si>
  <si>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</si>
  <si>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</si>
  <si>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</si>
  <si>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</si>
  <si>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</si>
  <si>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</si>
  <si>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</si>
  <si>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</si>
  <si>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</si>
  <si>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</si>
  <si>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</si>
  <si>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</si>
  <si>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</si>
  <si>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</si>
  <si>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</si>
  <si>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</si>
  <si>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</si>
  <si>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</si>
  <si>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</si>
  <si>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</si>
  <si>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</si>
  <si>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</si>
  <si>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</si>
  <si>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</si>
  <si>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</si>
  <si>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</si>
  <si>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</si>
  <si>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</si>
  <si>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</si>
  <si>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</si>
  <si>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</si>
  <si>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</si>
  <si>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</si>
  <si>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</si>
  <si>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</si>
  <si>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</si>
  <si>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</si>
  <si>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</si>
  <si>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</si>
  <si>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</si>
  <si>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</si>
  <si>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</si>
  <si>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</si>
  <si>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</si>
  <si>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</si>
  <si>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</si>
  <si>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</si>
  <si>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</si>
  <si>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</si>
  <si>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</si>
  <si>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</si>
  <si>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</si>
  <si>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</si>
  <si>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</si>
  <si>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</si>
  <si>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</si>
  <si>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</si>
  <si>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</si>
  <si>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</si>
  <si>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</si>
  <si>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</si>
  <si>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</si>
  <si>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</si>
  <si>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</si>
  <si>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</si>
  <si>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</si>
  <si>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</si>
  <si>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</si>
  <si>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</si>
  <si>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</si>
  <si>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</si>
  <si>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</si>
  <si>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</si>
  <si>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</si>
  <si>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</si>
  <si>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</si>
  <si>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</si>
  <si>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</si>
  <si>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</si>
  <si>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</si>
  <si>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</si>
  <si>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</si>
  <si>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</si>
  <si>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</si>
  <si>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</si>
  <si>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</si>
  <si>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</si>
  <si>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</si>
  <si>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</si>
  <si>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</si>
  <si>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</si>
  <si>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</si>
  <si>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</si>
  <si>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</si>
  <si>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</si>
  <si>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</si>
  <si>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</si>
  <si>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</si>
  <si>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</si>
  <si>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</si>
  <si>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</si>
  <si>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</si>
  <si>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</si>
  <si>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</si>
  <si>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</si>
  <si>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</si>
  <si>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</si>
  <si>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</si>
  <si>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</si>
  <si>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</si>
  <si>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</si>
  <si>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</si>
  <si>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</si>
  <si>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</si>
  <si>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</si>
  <si>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</si>
  <si>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</si>
  <si>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</si>
  <si>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</si>
  <si>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</si>
  <si>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</si>
  <si>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</si>
  <si>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</si>
  <si>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</si>
  <si>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</si>
  <si>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</si>
  <si>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</si>
  <si>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</si>
  <si>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</si>
  <si>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</si>
  <si>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</si>
  <si>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</si>
  <si>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</si>
  <si>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</si>
  <si>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</si>
  <si>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</si>
  <si>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</si>
  <si>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</si>
  <si>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</si>
  <si>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</si>
  <si>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</si>
  <si>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</si>
  <si>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</si>
  <si>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</si>
  <si>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</si>
  <si>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</si>
  <si>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</si>
  <si>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</si>
  <si>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</si>
  <si>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</si>
  <si>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</si>
  <si>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</si>
  <si>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</si>
  <si>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</si>
  <si>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</si>
  <si>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</si>
  <si>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</si>
  <si>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</si>
  <si>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</si>
  <si>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</si>
  <si>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</si>
  <si>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</si>
  <si>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</si>
  <si>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</si>
  <si>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</si>
  <si>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</si>
  <si>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</si>
  <si>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</si>
  <si>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</si>
  <si>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</si>
  <si>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</si>
  <si>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</si>
  <si>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</si>
  <si>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</si>
  <si>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</si>
  <si>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</si>
  <si>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</si>
  <si>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</si>
  <si>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</si>
  <si>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</si>
  <si>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</si>
  <si>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</si>
  <si>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</si>
  <si>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</si>
  <si>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</si>
  <si>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</si>
  <si>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</si>
  <si>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</si>
  <si>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</si>
  <si>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</si>
  <si>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</si>
  <si>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</si>
  <si>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</si>
  <si>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</si>
  <si>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</si>
  <si>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</si>
  <si>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</si>
  <si>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</si>
  <si>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</si>
  <si>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</si>
  <si>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</si>
  <si>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</si>
  <si>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</si>
  <si>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</si>
  <si>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</si>
  <si>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</si>
  <si>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</si>
  <si>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</si>
  <si>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</si>
  <si>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</si>
  <si>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</si>
  <si>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</si>
  <si>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</si>
  <si>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</si>
  <si>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</si>
  <si>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</si>
  <si>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</si>
  <si>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</si>
  <si>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</si>
  <si>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</si>
  <si>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</si>
  <si>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</si>
  <si>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</si>
  <si>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</si>
  <si>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</si>
  <si>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</si>
  <si>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</si>
  <si>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</si>
  <si>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</si>
  <si>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</si>
  <si>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</si>
  <si>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</si>
  <si>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</si>
  <si>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</si>
  <si>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</si>
  <si>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</si>
  <si>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</si>
  <si>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</si>
  <si>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</si>
  <si>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</si>
  <si>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</si>
  <si>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</si>
  <si>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</si>
  <si>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</si>
  <si>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</si>
  <si>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</si>
  <si>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</si>
  <si>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</si>
  <si>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</si>
  <si>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</si>
  <si>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</si>
  <si>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</si>
  <si>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</si>
  <si>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</si>
  <si>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</si>
  <si>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</si>
  <si>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</si>
  <si>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</si>
  <si>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</si>
  <si>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</si>
  <si>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</si>
  <si>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</si>
  <si>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</si>
  <si>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</si>
  <si>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</si>
  <si>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</si>
  <si>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</si>
  <si>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</si>
  <si>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</si>
  <si>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</si>
  <si>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</si>
  <si>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</si>
  <si>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</si>
  <si>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</si>
  <si>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</si>
  <si>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</si>
  <si>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</si>
  <si>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</si>
  <si>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</si>
  <si>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</si>
  <si>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</si>
  <si>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</si>
  <si>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</si>
  <si>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</si>
  <si>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</si>
  <si>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</si>
  <si>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</si>
  <si>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</si>
  <si>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</si>
  <si>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</si>
  <si>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</si>
  <si>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</si>
  <si>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</si>
  <si>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</si>
  <si>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</si>
  <si>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</si>
  <si>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</si>
  <si>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</si>
  <si>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</si>
  <si>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</si>
  <si>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</si>
  <si>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</si>
  <si>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</si>
  <si>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</si>
  <si>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</si>
  <si>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</si>
  <si>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</si>
  <si>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</si>
  <si>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</si>
  <si>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</si>
  <si>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</si>
  <si>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</si>
  <si>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</si>
  <si>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</si>
  <si>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</si>
  <si>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</si>
  <si>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</si>
  <si>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</si>
  <si>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</si>
  <si>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</si>
  <si>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</si>
  <si>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</si>
  <si>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</si>
  <si>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</si>
  <si>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</si>
  <si>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</si>
  <si>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</si>
  <si>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</si>
  <si>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</si>
  <si>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</si>
  <si>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</si>
  <si>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</si>
  <si>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</si>
  <si>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</si>
  <si>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</si>
  <si>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</si>
  <si>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</si>
  <si>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</si>
  <si>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</si>
  <si>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</si>
  <si>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</si>
  <si>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</si>
  <si>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</si>
  <si>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</si>
  <si>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</si>
  <si>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</si>
  <si>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</si>
  <si>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</si>
  <si>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</si>
  <si>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</si>
  <si>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</si>
  <si>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</si>
  <si>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</si>
  <si>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</si>
  <si>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</si>
  <si>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</si>
  <si>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</si>
  <si>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</si>
  <si>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</si>
  <si>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</si>
  <si>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</si>
  <si>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</si>
  <si>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</si>
  <si>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</si>
  <si>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</si>
  <si>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</si>
  <si>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</si>
  <si>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</si>
  <si>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</si>
  <si>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</si>
  <si>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</si>
  <si>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</si>
  <si>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</si>
  <si>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</si>
  <si>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</si>
  <si>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</si>
  <si>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</si>
  <si>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</si>
  <si>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</si>
  <si>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</si>
  <si>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</si>
  <si>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</si>
  <si>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</si>
  <si>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</si>
  <si>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</si>
  <si>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</si>
  <si>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</si>
  <si>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</si>
  <si>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</si>
  <si>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</si>
  <si>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</si>
  <si>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</si>
  <si>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</si>
  <si>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</si>
  <si>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</si>
  <si>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</si>
  <si>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</si>
  <si>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</si>
  <si>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</si>
  <si>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</si>
  <si>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</si>
  <si>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</si>
  <si>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</si>
  <si>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</si>
  <si>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</si>
  <si>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</si>
  <si>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</si>
  <si>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</si>
  <si>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</si>
  <si>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</si>
  <si>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</si>
  <si>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</si>
  <si>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</si>
  <si>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</si>
  <si>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</si>
  <si>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</si>
  <si>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</si>
  <si>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</si>
  <si>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</si>
  <si>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</si>
  <si>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</si>
  <si>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</si>
  <si>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</si>
  <si>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</si>
  <si>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</si>
  <si>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</si>
  <si>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</si>
  <si>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</si>
  <si>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</si>
  <si>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</si>
  <si>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</si>
  <si>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</si>
  <si>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</si>
  <si>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</si>
  <si>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</si>
  <si>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</si>
  <si>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</si>
  <si>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</si>
  <si>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</si>
  <si>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</si>
  <si>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</si>
  <si>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</si>
  <si>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</si>
  <si>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</si>
  <si>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</si>
  <si>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</si>
  <si>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</si>
  <si>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</si>
  <si>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</si>
  <si>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</si>
  <si>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</si>
  <si>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</si>
  <si>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</si>
  <si>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</si>
  <si>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</si>
  <si>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</si>
  <si>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</si>
  <si>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</si>
  <si>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</si>
  <si>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</si>
  <si>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</si>
  <si>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</si>
  <si>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</si>
  <si>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</si>
  <si>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</si>
  <si>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</si>
  <si>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</si>
  <si>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</si>
  <si>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</si>
  <si>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</si>
  <si>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</si>
  <si>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</si>
  <si>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</si>
  <si>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</si>
  <si>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</si>
  <si>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</si>
  <si>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</si>
  <si>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</si>
  <si>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</si>
  <si>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</si>
  <si>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</si>
  <si>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</si>
  <si>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</si>
  <si>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</si>
  <si>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</si>
  <si>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</si>
  <si>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</si>
  <si>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</si>
  <si>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</si>
  <si>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</si>
  <si>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</si>
  <si>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</si>
  <si>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</si>
  <si>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</si>
  <si>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</si>
  <si>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</si>
  <si>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</si>
  <si>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</si>
  <si>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</si>
  <si>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</si>
  <si>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</si>
  <si>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</si>
  <si>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</si>
  <si>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</si>
  <si>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</si>
  <si>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</si>
  <si>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</si>
  <si>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</si>
  <si>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</si>
  <si>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</si>
  <si>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</si>
  <si>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</si>
  <si>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</si>
  <si>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</si>
  <si>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</si>
  <si>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</si>
  <si>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</si>
  <si>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</si>
  <si>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</si>
  <si>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</si>
  <si>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</si>
  <si>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</si>
  <si>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</si>
  <si>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</si>
  <si>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</si>
  <si>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</si>
  <si>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</si>
  <si>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</si>
  <si>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</si>
  <si>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</si>
  <si>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</si>
  <si>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</si>
  <si>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</si>
  <si>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</si>
  <si>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</si>
  <si>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</si>
  <si>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</si>
  <si>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</si>
  <si>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</si>
  <si>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</si>
  <si>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</si>
  <si>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</si>
  <si>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</si>
  <si>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</si>
  <si>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</si>
  <si>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</si>
  <si>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</si>
  <si>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</si>
  <si>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</si>
  <si>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</si>
  <si>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</si>
  <si>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</si>
  <si>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</si>
  <si>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</si>
  <si>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</si>
  <si>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</si>
  <si>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</si>
  <si>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</si>
  <si>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</si>
  <si>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</si>
  <si>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</si>
  <si>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</si>
  <si>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</si>
  <si>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</si>
  <si>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</si>
  <si>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</si>
  <si>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</si>
  <si>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</si>
  <si>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</si>
  <si>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</si>
  <si>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</si>
  <si>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</si>
  <si>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</si>
  <si>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</si>
  <si>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</si>
  <si>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</si>
  <si>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</si>
  <si>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</si>
  <si>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</si>
  <si>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</si>
  <si>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</si>
  <si>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</si>
  <si>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</si>
  <si>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</si>
  <si>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</si>
  <si>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</si>
  <si>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</si>
  <si>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</si>
  <si>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</si>
  <si>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</si>
  <si>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</si>
  <si>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</si>
  <si>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</si>
  <si>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</si>
  <si>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</si>
  <si>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</si>
  <si>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</si>
  <si>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</si>
  <si>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</si>
  <si>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</si>
  <si>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</si>
  <si>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</si>
  <si>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</si>
  <si>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</si>
  <si>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</si>
  <si>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</si>
  <si>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</si>
  <si>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</si>
  <si>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</si>
  <si>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</si>
  <si>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</si>
  <si>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</si>
  <si>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</si>
  <si>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</si>
  <si>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</si>
  <si>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</si>
  <si>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</si>
  <si>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</si>
  <si>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</si>
  <si>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</si>
  <si>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</si>
  <si>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</si>
  <si>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</si>
  <si>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</si>
  <si>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</si>
  <si>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</si>
  <si>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</si>
  <si>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</si>
  <si>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</si>
  <si>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</si>
  <si>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</si>
  <si>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</si>
  <si>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</si>
  <si>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</si>
  <si>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</si>
  <si>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</si>
  <si>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</si>
  <si>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</si>
  <si>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</si>
  <si>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</si>
  <si>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</si>
  <si>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</si>
  <si>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</si>
  <si>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</si>
  <si>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</si>
  <si>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</si>
  <si>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</si>
  <si>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</si>
  <si>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</si>
  <si>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</si>
  <si>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</si>
  <si>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</si>
  <si>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</si>
  <si>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</si>
  <si>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</si>
  <si>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</si>
  <si>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</si>
  <si>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</si>
  <si>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</si>
  <si>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</si>
  <si>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</si>
  <si>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</si>
  <si>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</si>
  <si>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</si>
  <si>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</si>
  <si>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</si>
  <si>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</si>
  <si>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</si>
  <si>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</si>
  <si>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</si>
  <si>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</si>
  <si>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</si>
  <si>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</si>
  <si>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</si>
  <si>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</si>
  <si>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</si>
  <si>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</si>
  <si>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</si>
  <si>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</si>
  <si>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</si>
  <si>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</si>
  <si>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</si>
  <si>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</si>
  <si>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</si>
  <si>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</si>
  <si>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</si>
  <si>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</si>
  <si>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</si>
  <si>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</si>
  <si>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</si>
  <si>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</si>
  <si>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</si>
  <si>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</si>
  <si>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</si>
  <si>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</si>
  <si>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</si>
  <si>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</si>
  <si>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</si>
  <si>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</si>
  <si>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</si>
  <si>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</si>
  <si>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</si>
  <si>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</si>
  <si>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</si>
  <si>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</si>
  <si>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</si>
  <si>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</si>
  <si>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</si>
  <si>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</si>
  <si>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</si>
  <si>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</si>
  <si>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</si>
  <si>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</si>
  <si>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</si>
  <si>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</si>
  <si>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</si>
  <si>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</si>
  <si>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</si>
  <si>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</si>
  <si>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</si>
  <si>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</si>
  <si>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</si>
  <si>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</si>
  <si>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</si>
  <si>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</si>
  <si>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</si>
  <si>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</si>
  <si>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</si>
  <si>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</si>
  <si>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</si>
  <si>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</si>
  <si>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</si>
  <si>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</si>
  <si>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</si>
  <si>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</si>
  <si>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</si>
  <si>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</si>
  <si>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</si>
  <si>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</si>
  <si>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</si>
  <si>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</si>
  <si>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</si>
  <si>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</si>
  <si>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</si>
  <si>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</si>
  <si>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</si>
  <si>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</si>
  <si>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</si>
  <si>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</si>
  <si>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</si>
  <si>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</si>
  <si>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</si>
  <si>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</si>
  <si>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</si>
  <si>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</si>
  <si>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</si>
  <si>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</si>
  <si>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</si>
  <si>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</si>
  <si>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</si>
  <si>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</si>
  <si>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</si>
  <si>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</si>
  <si>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</si>
  <si>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</si>
  <si>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</si>
  <si>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</si>
  <si>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</si>
  <si>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</si>
  <si>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</si>
  <si>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</si>
  <si>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</si>
  <si>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</si>
  <si>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</si>
  <si>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</si>
  <si>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</si>
  <si>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</si>
  <si>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</si>
  <si>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</si>
  <si>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</si>
  <si>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</si>
  <si>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</si>
  <si>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</si>
  <si>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</si>
  <si>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</si>
  <si>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</si>
  <si>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</si>
  <si>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</si>
  <si>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</si>
  <si>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</si>
  <si>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</si>
  <si>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</si>
  <si>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</si>
  <si>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</si>
  <si>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</si>
  <si>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</si>
  <si>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</si>
  <si>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</si>
  <si>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</si>
  <si>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</si>
  <si>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</si>
  <si>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</si>
  <si>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</si>
  <si>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</si>
  <si>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</si>
  <si>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</si>
  <si>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</si>
  <si>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</si>
  <si>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</si>
  <si>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</si>
  <si>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</si>
  <si>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</si>
  <si>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</si>
  <si>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</si>
  <si>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</si>
  <si>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</si>
  <si>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</si>
  <si>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</si>
  <si>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</si>
  <si>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</si>
  <si>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</si>
  <si>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</si>
  <si>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</si>
  <si>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</si>
  <si>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</si>
  <si>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</si>
  <si>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</si>
  <si>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</si>
  <si>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</si>
  <si>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</si>
  <si>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</si>
  <si>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</si>
  <si>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</si>
  <si>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</si>
  <si>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</si>
  <si>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</si>
  <si>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</si>
  <si>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</si>
  <si>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</si>
  <si>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</si>
  <si>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</si>
  <si>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</si>
  <si>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</si>
  <si>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</si>
  <si>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</si>
  <si>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</si>
  <si>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</si>
  <si>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</si>
  <si>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</si>
  <si>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</si>
  <si>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</si>
  <si>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</si>
  <si>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</si>
  <si>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</si>
  <si>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</si>
  <si>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</si>
  <si>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</si>
  <si>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</si>
  <si>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</si>
  <si>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</si>
  <si>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</si>
  <si>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</si>
  <si>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</si>
  <si>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</si>
  <si>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</si>
  <si>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</si>
  <si>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</si>
  <si>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</si>
  <si>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</si>
  <si>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</si>
  <si>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</si>
  <si>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</si>
  <si>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</si>
  <si>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</si>
  <si>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</si>
  <si>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</si>
  <si>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</si>
  <si>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</si>
  <si>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</si>
  <si>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</si>
  <si>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</si>
  <si>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</si>
  <si>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</si>
  <si>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</si>
  <si>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</si>
  <si>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</si>
  <si>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</si>
  <si>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</si>
  <si>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</si>
  <si>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</si>
  <si>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</si>
  <si>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</si>
  <si>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</si>
  <si>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</si>
  <si>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</si>
  <si>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</si>
  <si>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</si>
  <si>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</si>
  <si>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</si>
  <si>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</si>
  <si>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</si>
  <si>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</si>
  <si>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</si>
  <si>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</si>
  <si>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</si>
  <si>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</si>
  <si>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</si>
  <si>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</si>
  <si>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</si>
  <si>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</si>
  <si>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</si>
  <si>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</si>
  <si>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</si>
  <si>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</si>
  <si>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</si>
  <si>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</si>
  <si>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</si>
  <si>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</si>
  <si>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</si>
  <si>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</si>
  <si>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</si>
  <si>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</si>
  <si>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</si>
  <si>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</si>
  <si>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</si>
  <si>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</si>
  <si>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</si>
  <si>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</si>
  <si>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</si>
  <si>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</si>
  <si>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</si>
  <si>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</si>
  <si>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</si>
  <si>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</si>
  <si>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</si>
  <si>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</si>
  <si>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</si>
  <si>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</si>
  <si>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</si>
  <si>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</si>
  <si>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</si>
  <si>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</si>
  <si>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</si>
  <si>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</si>
  <si>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</si>
  <si>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</si>
  <si>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</si>
  <si>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</si>
  <si>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</si>
  <si>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</si>
  <si>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</si>
  <si>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</si>
  <si>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</si>
  <si>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</si>
  <si>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</si>
  <si>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</si>
  <si>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</si>
  <si>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</si>
  <si>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</si>
  <si>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</si>
  <si>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</si>
  <si>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</si>
  <si>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</si>
  <si>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</si>
  <si>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</si>
  <si>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</si>
  <si>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</si>
  <si>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</si>
  <si>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</si>
  <si>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</si>
  <si>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</si>
  <si>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</si>
  <si>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</si>
  <si>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</si>
  <si>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</si>
  <si>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</si>
  <si>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</si>
  <si>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</si>
  <si>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</si>
  <si>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</si>
  <si>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</si>
  <si>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</si>
  <si>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</si>
  <si>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</si>
  <si>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</si>
  <si>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</si>
  <si>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</si>
  <si>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</si>
  <si>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</si>
  <si>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</si>
  <si>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</si>
  <si>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</si>
  <si>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</si>
  <si>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</si>
  <si>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</si>
  <si>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</si>
  <si>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</si>
  <si>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</si>
  <si>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</si>
  <si>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</si>
  <si>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</si>
  <si>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</si>
  <si>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</si>
  <si>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</si>
  <si>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</si>
  <si>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</si>
  <si>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</si>
  <si>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</si>
  <si>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</si>
  <si>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</si>
  <si>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</si>
  <si>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</si>
  <si>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</si>
  <si>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</si>
  <si>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</si>
  <si>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</si>
  <si>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</si>
  <si>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</si>
  <si>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</si>
  <si>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</si>
  <si>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</si>
  <si>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</si>
  <si>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</si>
  <si>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</si>
  <si>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</si>
  <si>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</si>
  <si>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</si>
  <si>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</si>
  <si>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</si>
  <si>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</si>
  <si>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</si>
  <si>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</si>
  <si>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</si>
  <si>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</si>
  <si>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</si>
  <si>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</si>
  <si>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</si>
  <si>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</si>
  <si>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</si>
  <si>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</si>
  <si>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</si>
  <si>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</si>
  <si>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</si>
  <si>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</si>
  <si>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</si>
  <si>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</si>
  <si>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</si>
  <si>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</si>
  <si>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</si>
  <si>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</si>
  <si>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</si>
  <si>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</si>
  <si>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</si>
  <si>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</si>
  <si>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</si>
  <si>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</si>
  <si>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</si>
  <si>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</si>
  <si>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</si>
  <si>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</si>
  <si>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</si>
  <si>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</si>
  <si>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</si>
  <si>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</si>
  <si>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</si>
  <si>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</si>
  <si>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</si>
  <si>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</si>
  <si>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</si>
  <si>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</si>
  <si>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</si>
  <si>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</si>
  <si>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</si>
  <si>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</si>
  <si>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</si>
  <si>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</si>
  <si>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</si>
  <si>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</si>
  <si>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</si>
  <si>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</si>
  <si>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</si>
  <si>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</si>
  <si>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</si>
  <si>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</si>
  <si>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</si>
  <si>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</si>
  <si>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</si>
  <si>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</si>
  <si>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</si>
  <si>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</si>
  <si>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</si>
  <si>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</si>
  <si>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</si>
  <si>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</si>
  <si>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</si>
  <si>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</si>
  <si>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</si>
  <si>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</si>
  <si>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</si>
  <si>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</si>
  <si>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</si>
  <si>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</si>
  <si>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</si>
  <si>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</si>
  <si>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</si>
  <si>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</si>
  <si>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</si>
  <si>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</si>
  <si>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</si>
  <si>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</si>
  <si>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</si>
  <si>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</si>
  <si>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</si>
  <si>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</si>
  <si>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</si>
  <si>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</si>
  <si>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</si>
  <si>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</si>
  <si>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</si>
  <si>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</si>
  <si>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</si>
  <si>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</si>
  <si>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</si>
  <si>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</si>
  <si>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</si>
  <si>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</si>
  <si>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</si>
  <si>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</si>
  <si>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</si>
  <si>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</si>
  <si>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</si>
  <si>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</si>
  <si>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</si>
  <si>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</si>
  <si>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</si>
  <si>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</si>
  <si>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</si>
  <si>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</si>
  <si>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</si>
  <si>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</si>
  <si>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</si>
  <si>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</si>
  <si>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</si>
  <si>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</si>
  <si>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</si>
  <si>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</si>
  <si>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</si>
  <si>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</si>
  <si>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</si>
  <si>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</si>
  <si>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</si>
  <si>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</si>
  <si>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</si>
  <si>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</si>
  <si>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</si>
  <si>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</si>
  <si>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</si>
  <si>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</si>
  <si>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</si>
  <si>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</si>
  <si>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</si>
  <si>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</si>
  <si>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</si>
  <si>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</si>
  <si>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</si>
  <si>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</si>
  <si>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</si>
  <si>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</si>
  <si>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</si>
  <si>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</si>
  <si>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</si>
  <si>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</si>
  <si>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</si>
  <si>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</si>
  <si>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</si>
  <si>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</si>
  <si>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</si>
  <si>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</si>
  <si>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</si>
  <si>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</si>
  <si>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</si>
  <si>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</si>
  <si>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</si>
  <si>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</si>
  <si>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</si>
  <si>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</si>
  <si>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</si>
  <si>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</si>
  <si>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</si>
  <si>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</si>
  <si>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</si>
  <si>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</si>
  <si>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</si>
  <si>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</si>
  <si>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</si>
  <si>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</si>
  <si>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</si>
  <si>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</si>
  <si>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</si>
  <si>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</si>
  <si>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</si>
  <si>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</si>
  <si>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</si>
  <si>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</si>
  <si>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</si>
  <si>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</si>
  <si>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</si>
  <si>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</si>
  <si>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</si>
  <si>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</si>
  <si>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</si>
  <si>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</si>
  <si>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</si>
  <si>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</si>
  <si>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</si>
  <si>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</si>
  <si>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</si>
  <si>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</si>
  <si>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</si>
  <si>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</si>
  <si>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</si>
  <si>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</si>
  <si>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</si>
  <si>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</si>
  <si>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</si>
  <si>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</si>
  <si>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</si>
  <si>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</si>
  <si>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</si>
  <si>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</si>
  <si>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</si>
  <si>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</si>
  <si>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</si>
  <si>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</si>
  <si>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</si>
  <si>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</si>
  <si>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</si>
  <si>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</si>
  <si>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</si>
  <si>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</si>
  <si>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</si>
  <si>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</si>
  <si>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</si>
  <si>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</si>
  <si>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</si>
  <si>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</si>
  <si>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</si>
  <si>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</si>
  <si>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</si>
  <si>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</si>
  <si>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</si>
  <si>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</si>
  <si>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</si>
  <si>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</si>
  <si>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</si>
  <si>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</si>
  <si>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</si>
  <si>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</si>
  <si>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</si>
  <si>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</si>
  <si>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</si>
  <si>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</si>
  <si>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</si>
  <si>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</si>
  <si>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</si>
  <si>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</si>
  <si>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</si>
  <si>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</si>
  <si>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</si>
  <si>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</si>
  <si>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</si>
  <si>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</si>
  <si>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</si>
  <si>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</si>
  <si>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</si>
  <si>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</si>
  <si>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</si>
  <si>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</si>
  <si>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</si>
  <si>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</si>
  <si>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</si>
  <si>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</si>
  <si>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</si>
  <si>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</si>
  <si>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</si>
  <si>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</si>
  <si>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</si>
  <si>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</si>
  <si>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</si>
  <si>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</si>
  <si>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</si>
  <si>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</si>
  <si>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</si>
  <si>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</si>
  <si>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</si>
  <si>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</si>
  <si>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</si>
  <si>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</si>
  <si>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</si>
  <si>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</si>
  <si>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</si>
  <si>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</si>
  <si>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</si>
  <si>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</si>
  <si>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</si>
  <si>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</si>
  <si>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</si>
  <si>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</si>
  <si>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</si>
  <si>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</si>
  <si>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</si>
  <si>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</si>
  <si>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</si>
  <si>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</si>
  <si>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</si>
  <si>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</si>
  <si>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</si>
  <si>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</si>
  <si>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</si>
  <si>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</si>
  <si>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</si>
  <si>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</si>
  <si>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</si>
  <si>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</si>
  <si>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</si>
  <si>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</si>
  <si>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</si>
  <si>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</si>
  <si>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</si>
  <si>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</si>
  <si>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</si>
  <si>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</si>
  <si>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</si>
  <si>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</si>
  <si>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</si>
  <si>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</si>
  <si>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</si>
  <si>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</si>
  <si>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</si>
  <si>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</si>
  <si>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</si>
  <si>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</si>
  <si>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</si>
  <si>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</si>
  <si>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</si>
  <si>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</si>
  <si>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</si>
  <si>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</si>
  <si>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</si>
  <si>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</si>
  <si>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</si>
  <si>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</si>
  <si>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</si>
  <si>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</si>
  <si>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</si>
  <si>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</si>
  <si>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</si>
  <si>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</si>
  <si>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</si>
  <si>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</si>
  <si>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</si>
  <si>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</si>
  <si>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</si>
  <si>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</si>
  <si>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</si>
  <si>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</si>
  <si>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</si>
  <si>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</si>
  <si>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</si>
  <si>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</si>
  <si>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</si>
  <si>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</si>
  <si>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</si>
  <si>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</si>
  <si>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</si>
  <si>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</si>
  <si>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</si>
  <si>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</si>
  <si>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</si>
  <si>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</si>
  <si>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</si>
  <si>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</si>
  <si>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</si>
  <si>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</si>
  <si>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</si>
  <si>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</si>
  <si>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</si>
  <si>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</si>
  <si>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</si>
  <si>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</si>
  <si>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</si>
  <si>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</si>
  <si>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</si>
  <si>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</si>
  <si>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</si>
  <si>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</si>
  <si>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</si>
  <si>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</si>
  <si>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</si>
  <si>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</si>
  <si>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</si>
  <si>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</si>
  <si>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</si>
  <si>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</si>
  <si>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</si>
  <si>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</si>
  <si>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</si>
  <si>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</si>
  <si>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</si>
  <si>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</si>
  <si>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</si>
  <si>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</si>
  <si>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</si>
  <si>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</si>
  <si>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</si>
  <si>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</si>
  <si>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</si>
  <si>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</si>
  <si>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</si>
  <si>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</si>
  <si>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</si>
  <si>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</si>
  <si>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</si>
  <si>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</si>
  <si>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</si>
  <si>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</si>
  <si>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</si>
  <si>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</si>
  <si>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</si>
  <si>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</si>
  <si>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</si>
  <si>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</si>
  <si>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</si>
  <si>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</si>
  <si>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</si>
  <si>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</si>
  <si>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</si>
  <si>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</si>
  <si>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</si>
  <si>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</si>
  <si>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</si>
  <si>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</si>
  <si>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</si>
  <si>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</si>
  <si>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</si>
  <si>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</si>
  <si>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</si>
  <si>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</si>
  <si>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</si>
  <si>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</si>
  <si>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</si>
  <si>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</si>
  <si>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</si>
  <si>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</si>
  <si>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</si>
  <si>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</si>
  <si>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</si>
  <si>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</si>
  <si>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</si>
  <si>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</si>
  <si>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</si>
  <si>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</si>
  <si>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</si>
  <si>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</si>
  <si>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</si>
  <si>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</si>
  <si>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</si>
  <si>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</si>
  <si>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</si>
  <si>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</si>
  <si>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</si>
  <si>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</si>
  <si>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</si>
  <si>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</si>
  <si>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</si>
  <si>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</si>
  <si>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</si>
  <si>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</si>
  <si>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</si>
  <si>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</si>
  <si>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</si>
  <si>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</si>
  <si>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</si>
  <si>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</si>
  <si>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</si>
  <si>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</si>
  <si>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</si>
  <si>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</si>
  <si>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</si>
  <si>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</si>
  <si>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</si>
  <si>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</si>
  <si>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</si>
  <si>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</si>
  <si>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</si>
  <si>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</si>
  <si>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</si>
  <si>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</si>
  <si>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</si>
  <si>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</si>
  <si>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</si>
  <si>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</si>
  <si>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</si>
  <si>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</si>
  <si>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</si>
  <si>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</si>
  <si>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</si>
  <si>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</si>
  <si>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</si>
  <si>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</si>
  <si>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</si>
  <si>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</si>
  <si>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</si>
  <si>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</si>
  <si>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</si>
  <si>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</si>
  <si>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</si>
  <si>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</si>
  <si>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</si>
  <si>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</si>
  <si>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</si>
  <si>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</si>
  <si>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</si>
  <si>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</si>
  <si>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</si>
  <si>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</si>
  <si>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</si>
  <si>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</si>
  <si>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</si>
  <si>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</si>
  <si>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</si>
  <si>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</si>
  <si>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</si>
  <si>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</si>
  <si>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</si>
  <si>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</si>
  <si>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</si>
  <si>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</si>
  <si>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</si>
  <si>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</si>
  <si>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</si>
  <si>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</si>
  <si>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</si>
  <si>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</si>
  <si>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</si>
  <si>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</si>
  <si>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</si>
  <si>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</si>
  <si>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</si>
  <si>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</si>
  <si>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</si>
  <si>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</si>
  <si>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</si>
  <si>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</si>
  <si>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</si>
  <si>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</si>
  <si>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</si>
  <si>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</si>
  <si>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</si>
  <si>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</si>
  <si>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</si>
  <si>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</si>
  <si>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</si>
  <si>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</si>
  <si>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</si>
  <si>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</si>
  <si>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</si>
  <si>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</si>
  <si>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</si>
  <si>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</si>
  <si>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</si>
  <si>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</si>
  <si>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</si>
  <si>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</si>
  <si>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</si>
  <si>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</si>
  <si>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</si>
  <si>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</si>
  <si>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</si>
  <si>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</si>
  <si>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</si>
  <si>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</si>
  <si>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</si>
  <si>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</si>
  <si>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</si>
  <si>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</si>
  <si>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</si>
  <si>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</si>
  <si>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</si>
  <si>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</si>
  <si>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</si>
  <si>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</si>
  <si>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</si>
  <si>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</si>
  <si>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</si>
  <si>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</si>
  <si>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</si>
  <si>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</si>
  <si>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</si>
  <si>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</si>
  <si>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</si>
  <si>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</si>
  <si>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</si>
  <si>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</si>
  <si>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</si>
  <si>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</si>
  <si>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</si>
  <si>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</si>
  <si>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</si>
  <si>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</si>
  <si>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</si>
  <si>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</si>
  <si>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</si>
  <si>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</si>
  <si>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</si>
  <si>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</si>
  <si>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</si>
  <si>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</si>
  <si>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</si>
  <si>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</si>
  <si>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</si>
  <si>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</si>
  <si>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</si>
  <si>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</si>
  <si>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</si>
  <si>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</si>
  <si>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</si>
  <si>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</si>
  <si>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</si>
  <si>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</si>
  <si>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</si>
  <si>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</si>
  <si>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</si>
  <si>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</si>
  <si>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</si>
  <si>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</si>
  <si>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</si>
  <si>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</si>
  <si>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</si>
  <si>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</si>
  <si>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</si>
  <si>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</si>
  <si>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</si>
  <si>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</si>
  <si>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</si>
  <si>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</si>
  <si>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</si>
  <si>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</si>
  <si>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</si>
  <si>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</si>
  <si>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</si>
  <si>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</si>
  <si>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</si>
  <si>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</si>
  <si>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</si>
  <si>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</si>
  <si>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</si>
  <si>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</si>
  <si>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</si>
  <si>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</si>
  <si>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</si>
  <si>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</si>
  <si>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</si>
  <si>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</si>
  <si>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</si>
  <si>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</si>
  <si>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</si>
  <si>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</si>
  <si>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</si>
  <si>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</si>
  <si>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</si>
  <si>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</si>
  <si>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</si>
  <si>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</si>
  <si>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</si>
  <si>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</si>
  <si>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</si>
  <si>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</si>
  <si>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</si>
  <si>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</si>
  <si>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</si>
  <si>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</si>
  <si>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</si>
  <si>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</si>
  <si>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</si>
  <si>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</si>
  <si>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</si>
  <si>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</si>
  <si>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</si>
  <si>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</si>
  <si>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</si>
  <si>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</si>
  <si>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</si>
  <si>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</si>
  <si>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</si>
  <si>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</si>
  <si>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</si>
  <si>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</si>
  <si>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</si>
  <si>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</si>
  <si>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</si>
  <si>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</si>
  <si>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</si>
  <si>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</si>
  <si>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</si>
  <si>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</si>
  <si>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</si>
  <si>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</si>
  <si>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</si>
  <si>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</si>
  <si>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</si>
  <si>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</si>
  <si>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</si>
  <si>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</si>
  <si>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</si>
  <si>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</si>
  <si>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</si>
  <si>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</si>
  <si>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</si>
  <si>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</si>
  <si>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</si>
  <si>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</si>
  <si>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</si>
  <si>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</si>
  <si>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</si>
  <si>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</si>
  <si>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</si>
  <si>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</si>
  <si>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</si>
  <si>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</si>
  <si>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</si>
  <si>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</si>
  <si>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</si>
  <si>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</si>
  <si>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</si>
  <si>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</si>
  <si>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</si>
  <si>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</si>
  <si>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</si>
  <si>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</si>
  <si>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</si>
  <si>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</si>
  <si>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</si>
  <si>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</si>
  <si>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</si>
  <si>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</si>
  <si>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</si>
  <si>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</si>
  <si>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</si>
  <si>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</si>
  <si>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</si>
  <si>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</si>
  <si>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</si>
  <si>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</si>
  <si>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</si>
  <si>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</si>
  <si>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</si>
  <si>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</si>
  <si>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</si>
  <si>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</si>
  <si>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</si>
  <si>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</si>
  <si>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</si>
  <si>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</si>
  <si>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</si>
  <si>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</si>
  <si>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</si>
  <si>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</si>
  <si>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</si>
  <si>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</si>
  <si>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</si>
  <si>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</si>
  <si>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</si>
  <si>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</si>
  <si>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</si>
  <si>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</si>
  <si>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</si>
  <si>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</si>
  <si>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</si>
  <si>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</si>
  <si>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</si>
  <si>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</si>
  <si>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</si>
  <si>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</si>
  <si>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</si>
  <si>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</si>
  <si>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</si>
  <si>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</si>
  <si>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</si>
  <si>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</si>
  <si>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</si>
  <si>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</si>
  <si>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</si>
  <si>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</si>
  <si>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</si>
  <si>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</si>
  <si>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</si>
  <si>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</si>
  <si>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</si>
  <si>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</si>
  <si>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</si>
  <si>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</si>
  <si>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</si>
  <si>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</si>
  <si>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</si>
  <si>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</si>
  <si>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</si>
  <si>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</si>
  <si>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</si>
  <si>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</si>
  <si>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</si>
  <si>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</si>
  <si>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</si>
  <si>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</si>
  <si>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</si>
  <si>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</si>
  <si>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</si>
  <si>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</si>
  <si>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</si>
  <si>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</si>
  <si>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</si>
  <si>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</si>
  <si>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</si>
  <si>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</si>
  <si>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</si>
  <si>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</si>
  <si>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</si>
  <si>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</si>
  <si>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</si>
  <si>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</si>
  <si>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</si>
  <si>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</si>
  <si>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</si>
  <si>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</si>
  <si>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</si>
  <si>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</si>
  <si>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</si>
  <si>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</si>
  <si>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</si>
  <si>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</si>
  <si>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</si>
  <si>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</si>
  <si>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</si>
  <si>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</si>
  <si>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</si>
  <si>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</si>
  <si>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</si>
  <si>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</si>
  <si>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</si>
  <si>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</si>
  <si>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</si>
  <si>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</si>
  <si>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</si>
  <si>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</si>
  <si>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</si>
  <si>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</si>
  <si>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</si>
  <si>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</si>
  <si>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</si>
  <si>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</si>
  <si>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</si>
  <si>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</si>
  <si>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</si>
  <si>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</si>
  <si>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</si>
  <si>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</si>
  <si>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</si>
  <si>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</si>
  <si>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</si>
  <si>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</si>
  <si>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</si>
  <si>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</si>
  <si>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</si>
  <si>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</si>
  <si>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</si>
  <si>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</si>
  <si>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</si>
  <si>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</si>
  <si>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</si>
  <si>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</si>
  <si>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</si>
  <si>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</si>
  <si>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</si>
  <si>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</si>
  <si>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</si>
  <si>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</si>
  <si>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</si>
  <si>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</si>
  <si>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</si>
  <si>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</si>
  <si>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</si>
  <si>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</si>
  <si>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</si>
  <si>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</si>
  <si>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</si>
  <si>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</si>
  <si>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</si>
  <si>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</si>
  <si>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</si>
  <si>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</si>
  <si>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</si>
  <si>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</si>
  <si>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</si>
  <si>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</si>
  <si>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</si>
  <si>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</si>
  <si>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</si>
  <si>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</si>
  <si>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</si>
  <si>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</si>
  <si>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</si>
  <si>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</si>
  <si>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</si>
  <si>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</si>
  <si>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</si>
  <si>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</si>
  <si>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</si>
  <si>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</si>
  <si>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</si>
  <si>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</si>
  <si>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</si>
  <si>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</si>
  <si>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</si>
  <si>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</si>
  <si>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</si>
  <si>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</si>
  <si>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</si>
  <si>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</si>
  <si>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</si>
  <si>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</si>
  <si>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</si>
  <si>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</si>
  <si>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</si>
  <si>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</si>
  <si>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</si>
  <si>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</si>
  <si>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</si>
  <si>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</si>
  <si>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</si>
  <si>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</si>
  <si>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</si>
  <si>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</si>
  <si>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</si>
  <si>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</si>
  <si>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</si>
  <si>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</si>
  <si>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</si>
  <si>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</si>
  <si>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</si>
  <si>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</si>
  <si>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</si>
  <si>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</si>
  <si>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</si>
  <si>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</si>
  <si>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</si>
  <si>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</si>
  <si>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</si>
  <si>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</si>
  <si>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</si>
  <si>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</si>
  <si>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</si>
  <si>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</si>
  <si>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</si>
  <si>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</si>
  <si>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</si>
  <si>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</si>
  <si>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</si>
  <si>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</si>
  <si>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</si>
  <si>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</si>
  <si>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</si>
  <si>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</si>
  <si>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</si>
  <si>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</si>
  <si>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</si>
  <si>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</si>
  <si>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</si>
  <si>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</si>
  <si>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</si>
  <si>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</si>
  <si>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</si>
  <si>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</si>
  <si>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</si>
  <si>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</si>
  <si>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</si>
  <si>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</si>
  <si>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</si>
  <si>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</si>
  <si>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</si>
  <si>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</si>
  <si>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</si>
  <si>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</si>
  <si>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</si>
  <si>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</si>
  <si>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</si>
  <si>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</si>
  <si>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</si>
  <si>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</si>
  <si>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</si>
  <si>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</si>
  <si>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</si>
  <si>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</si>
  <si>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</si>
  <si>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</si>
  <si>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</si>
  <si>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</si>
  <si>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</si>
  <si>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</si>
  <si>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</si>
  <si>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</si>
  <si>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</si>
  <si>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</si>
  <si>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</si>
  <si>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</si>
  <si>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</si>
  <si>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</si>
  <si>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</si>
  <si>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</si>
  <si>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</si>
  <si>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</si>
  <si>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</si>
  <si>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</si>
  <si>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</si>
  <si>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</si>
  <si>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</si>
  <si>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</si>
  <si>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</si>
  <si>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</si>
  <si>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</si>
  <si>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</si>
  <si>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</si>
  <si>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</si>
  <si>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</si>
  <si>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</si>
  <si>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</si>
  <si>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</si>
  <si>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</si>
  <si>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</si>
  <si>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</si>
  <si>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</si>
  <si>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</si>
  <si>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</si>
  <si>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</si>
  <si>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</si>
  <si>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</si>
  <si>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</si>
  <si>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</si>
  <si>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</si>
  <si>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</si>
  <si>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</si>
  <si>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</si>
  <si>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</si>
  <si>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</si>
  <si>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</si>
  <si>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</si>
  <si>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</si>
  <si>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</si>
  <si>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</si>
  <si>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</si>
  <si>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</si>
  <si>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</si>
  <si>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</si>
  <si>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</si>
  <si>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</si>
  <si>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</si>
  <si>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</si>
  <si>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</si>
  <si>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</si>
  <si>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</si>
  <si>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</si>
  <si>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</si>
  <si>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</si>
  <si>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</si>
  <si>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</si>
  <si>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</si>
  <si>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</si>
  <si>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</si>
  <si>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</si>
  <si>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</si>
  <si>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</si>
  <si>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</si>
  <si>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</si>
  <si>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</si>
  <si>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</si>
  <si>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</si>
  <si>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</si>
  <si>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</si>
  <si>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</si>
  <si>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</si>
  <si>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</si>
  <si>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</si>
  <si>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</si>
  <si>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</si>
  <si>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</si>
  <si>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</si>
  <si>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</si>
  <si>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</si>
  <si>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</si>
  <si>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</si>
  <si>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</si>
  <si>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</si>
  <si>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</si>
  <si>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</si>
  <si>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</si>
  <si>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</si>
  <si>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</si>
  <si>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</si>
  <si>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</si>
  <si>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</si>
  <si>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</si>
  <si>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</si>
  <si>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</si>
  <si>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</si>
  <si>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</si>
  <si>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</si>
  <si>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</si>
  <si>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</si>
  <si>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</si>
  <si>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</si>
  <si>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</si>
  <si>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</si>
  <si>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</si>
  <si>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</si>
  <si>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</si>
  <si>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</si>
  <si>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</si>
  <si>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</si>
  <si>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</si>
  <si>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</si>
  <si>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</si>
  <si>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</si>
  <si>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</si>
  <si>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</si>
  <si>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</si>
  <si>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</si>
  <si>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</si>
  <si>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</si>
  <si>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</si>
  <si>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</si>
  <si>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</si>
  <si>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</si>
  <si>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</si>
  <si>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</si>
  <si>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</si>
  <si>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</si>
  <si>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</si>
  <si>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</si>
  <si>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</si>
  <si>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</si>
  <si>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</si>
  <si>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</si>
  <si>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</si>
  <si>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</si>
  <si>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</si>
  <si>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</si>
  <si>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</si>
  <si>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</si>
  <si>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</si>
  <si>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</si>
  <si>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</si>
  <si>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</si>
  <si>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</si>
  <si>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</si>
  <si>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</si>
  <si>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</si>
  <si>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</si>
  <si>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</si>
  <si>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</si>
  <si>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</si>
  <si>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</si>
  <si>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</si>
  <si>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</si>
  <si>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</si>
  <si>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</si>
  <si>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</si>
  <si>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</si>
  <si>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</si>
  <si>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</si>
  <si>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</si>
  <si>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</si>
  <si>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</si>
  <si>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</si>
  <si>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</si>
  <si>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</si>
  <si>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</si>
  <si>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</si>
  <si>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</si>
  <si>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</si>
  <si>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</si>
  <si>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</si>
  <si>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</si>
  <si>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</si>
  <si>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</si>
  <si>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</si>
  <si>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</si>
  <si>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</si>
  <si>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</si>
  <si>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</si>
  <si>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</si>
  <si>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</si>
  <si>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</si>
  <si>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</si>
  <si>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</si>
  <si>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</si>
  <si>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</si>
  <si>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</si>
  <si>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</si>
  <si>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</si>
  <si>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</si>
  <si>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</si>
  <si>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</si>
  <si>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</si>
  <si>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</si>
  <si>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</si>
  <si>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</si>
  <si>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</si>
  <si>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</si>
  <si>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</si>
  <si>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</si>
  <si>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</si>
  <si>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</si>
  <si>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</si>
  <si>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</si>
  <si>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</si>
  <si>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</si>
  <si>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</si>
  <si>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</si>
  <si>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</si>
  <si>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</si>
  <si>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</si>
  <si>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</si>
  <si>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</si>
  <si>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</si>
  <si>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</si>
  <si>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</si>
  <si>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</si>
  <si>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</si>
  <si>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</si>
  <si>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</si>
  <si>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</si>
  <si>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</si>
  <si>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</si>
  <si>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</si>
  <si>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</si>
  <si>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</si>
  <si>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</si>
  <si>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</si>
  <si>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</si>
  <si>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</si>
  <si>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</si>
  <si>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</si>
  <si>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</si>
  <si>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</si>
  <si>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</si>
  <si>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</si>
  <si>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</si>
  <si>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</si>
  <si>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</si>
  <si>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</si>
  <si>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</si>
  <si>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</si>
  <si>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</si>
  <si>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</si>
  <si>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</si>
  <si>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</si>
  <si>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</si>
  <si>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</si>
  <si>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</si>
  <si>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</si>
  <si>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</si>
  <si>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</si>
  <si>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</si>
  <si>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</si>
  <si>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</si>
  <si>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</si>
  <si>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</si>
  <si>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</si>
  <si>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</si>
  <si>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</si>
  <si>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</si>
  <si>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</si>
  <si>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</si>
  <si>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</si>
  <si>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</si>
  <si>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</si>
  <si>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</si>
  <si>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</si>
  <si>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</si>
  <si>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</si>
  <si>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</si>
  <si>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</si>
  <si>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</si>
  <si>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</si>
  <si>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</si>
  <si>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</si>
  <si>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</si>
  <si>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</si>
  <si>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</si>
  <si>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</si>
  <si>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</si>
  <si>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</si>
  <si>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</si>
  <si>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</si>
  <si>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</si>
  <si>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</si>
  <si>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</si>
  <si>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</si>
  <si>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</si>
  <si>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</si>
  <si>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</si>
  <si>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</si>
  <si>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</si>
  <si>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</si>
  <si>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</si>
  <si>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</si>
  <si>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</si>
  <si>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</si>
  <si>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</si>
  <si>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</si>
  <si>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</si>
  <si>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</si>
  <si>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</si>
  <si>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</si>
  <si>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</si>
  <si>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</si>
  <si>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</si>
  <si>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</si>
  <si>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</si>
  <si>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</si>
  <si>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</si>
  <si>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</si>
  <si>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</si>
  <si>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</si>
  <si>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</si>
  <si>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</si>
  <si>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</si>
  <si>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</si>
  <si>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</si>
  <si>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</si>
  <si>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</si>
  <si>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</si>
  <si>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</si>
  <si>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</si>
  <si>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</si>
  <si>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</si>
  <si>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</si>
  <si>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</si>
  <si>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</si>
  <si>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</si>
  <si>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</si>
  <si>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</si>
  <si>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</si>
  <si>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</si>
  <si>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</si>
  <si>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</si>
  <si>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</si>
  <si>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</si>
  <si>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</si>
  <si>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</si>
  <si>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</si>
  <si>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</si>
  <si>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</si>
  <si>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</si>
  <si>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</si>
  <si>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</si>
  <si>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</si>
  <si>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</si>
  <si>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</si>
  <si>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</si>
  <si>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</si>
  <si>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</si>
  <si>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</si>
  <si>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</si>
  <si>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</si>
  <si>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</si>
  <si>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</si>
  <si>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</si>
  <si>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</si>
  <si>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</si>
  <si>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</si>
  <si>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</si>
  <si>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</si>
  <si>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</si>
  <si>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</si>
  <si>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</si>
  <si>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</si>
  <si>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</si>
  <si>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</si>
  <si>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</si>
  <si>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</si>
  <si>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</si>
  <si>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</si>
  <si>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</si>
  <si>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</si>
  <si>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</si>
  <si>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</si>
  <si>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</si>
  <si>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</si>
  <si>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</si>
  <si>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</si>
  <si>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</si>
  <si>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</si>
  <si>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</si>
  <si>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</si>
  <si>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</si>
  <si>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</si>
  <si>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</si>
  <si>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</si>
  <si>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</si>
  <si>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</si>
  <si>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</si>
  <si>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</si>
  <si>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</si>
  <si>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</si>
  <si>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</si>
  <si>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</si>
  <si>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</si>
  <si>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</si>
  <si>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</si>
  <si>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</si>
  <si>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</si>
  <si>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</si>
  <si>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</si>
  <si>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</si>
  <si>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</si>
  <si>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</si>
  <si>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</si>
  <si>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</si>
  <si>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</si>
  <si>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</si>
  <si>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</si>
  <si>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</si>
  <si>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</si>
  <si>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</si>
  <si>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</si>
  <si>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</si>
  <si>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</si>
  <si>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</si>
  <si>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</si>
  <si>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</si>
  <si>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</si>
  <si>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</si>
  <si>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</si>
  <si>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</si>
  <si>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</si>
  <si>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</si>
  <si>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</si>
  <si>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</si>
  <si>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</si>
  <si>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</si>
  <si>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</si>
  <si>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</si>
  <si>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</si>
  <si>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</si>
  <si>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</si>
  <si>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</si>
  <si>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</si>
  <si>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</si>
  <si>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</si>
  <si>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</si>
  <si>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</si>
  <si>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</si>
  <si>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</si>
  <si>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</si>
  <si>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</si>
  <si>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</si>
  <si>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</si>
  <si>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</si>
  <si>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</si>
  <si>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</si>
  <si>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</si>
  <si>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</si>
  <si>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</si>
  <si>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</si>
  <si>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</si>
  <si>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</si>
  <si>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</si>
  <si>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</si>
  <si>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</si>
  <si>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</si>
  <si>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</si>
  <si>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</si>
  <si>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</si>
  <si>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</si>
  <si>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</si>
  <si>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</si>
  <si>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</si>
  <si>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</si>
  <si>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</si>
  <si>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</si>
  <si>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</si>
  <si>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</si>
  <si>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</si>
  <si>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</si>
  <si>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</si>
  <si>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</si>
  <si>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</si>
  <si>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</si>
  <si>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</si>
  <si>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</si>
  <si>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</si>
  <si>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</si>
  <si>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</si>
  <si>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</si>
  <si>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</si>
  <si>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</si>
  <si>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</si>
  <si>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</si>
  <si>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</si>
  <si>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</si>
  <si>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</si>
  <si>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</si>
  <si>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</si>
  <si>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</si>
  <si>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</si>
  <si>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</si>
  <si>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</si>
  <si>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</si>
  <si>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</si>
  <si>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</si>
  <si>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</si>
  <si>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</si>
  <si>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</si>
  <si>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</si>
  <si>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</si>
  <si>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</si>
  <si>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</si>
  <si>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</si>
  <si>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</si>
  <si>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</si>
  <si>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</si>
  <si>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</si>
  <si>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</si>
  <si>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</si>
  <si>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</si>
  <si>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</si>
  <si>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</si>
  <si>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</si>
  <si>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</si>
  <si>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</si>
  <si>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</si>
  <si>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</si>
  <si>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</si>
  <si>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</si>
  <si>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</si>
  <si>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</si>
  <si>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</si>
  <si>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</si>
  <si>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</si>
  <si>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</si>
  <si>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</si>
  <si>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</si>
  <si>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</si>
  <si>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</si>
  <si>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</si>
  <si>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</si>
  <si>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</si>
  <si>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</si>
  <si>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</si>
  <si>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</si>
  <si>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</si>
  <si>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</si>
  <si>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</si>
  <si>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</si>
  <si>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</si>
  <si>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</si>
  <si>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</si>
  <si>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</si>
  <si>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</si>
  <si>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</si>
  <si>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</si>
  <si>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</si>
  <si>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</si>
  <si>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</si>
  <si>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</si>
  <si>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</si>
  <si>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</si>
  <si>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</si>
  <si>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</si>
  <si>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</si>
  <si>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</si>
  <si>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</si>
  <si>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</si>
  <si>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</si>
  <si>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</si>
  <si>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</si>
  <si>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</si>
  <si>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</si>
  <si>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</si>
  <si>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</si>
  <si>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</si>
  <si>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</si>
  <si>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</si>
  <si>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</si>
  <si>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</si>
  <si>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</si>
  <si>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</si>
  <si>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</si>
  <si>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</si>
  <si>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</si>
  <si>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</si>
  <si>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</si>
  <si>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</si>
  <si>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</si>
  <si>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</si>
  <si>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</si>
  <si>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</si>
  <si>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</si>
  <si>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</si>
  <si>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</si>
  <si>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</si>
  <si>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</si>
  <si>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</si>
  <si>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</si>
  <si>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</si>
  <si>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</si>
  <si>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</si>
  <si>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</si>
  <si>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</si>
  <si>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</si>
  <si>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</si>
  <si>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</si>
  <si>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</si>
  <si>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</si>
  <si>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</si>
  <si>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</si>
  <si>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</si>
  <si>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</si>
  <si>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</si>
  <si>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</si>
  <si>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</si>
  <si>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</si>
  <si>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</si>
  <si>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</si>
  <si>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</si>
  <si>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</si>
  <si>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</si>
  <si>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</si>
  <si>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</si>
  <si>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</si>
  <si>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</si>
  <si>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</si>
  <si>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</si>
  <si>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</si>
  <si>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</si>
  <si>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</si>
  <si>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</si>
  <si>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</si>
  <si>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</si>
  <si>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</si>
  <si>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</si>
  <si>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</si>
  <si>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</si>
  <si>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</si>
  <si>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</si>
  <si>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</si>
  <si>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</si>
  <si>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</si>
  <si>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</si>
  <si>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</si>
  <si>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</si>
  <si>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</si>
  <si>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</si>
  <si>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</si>
  <si>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</si>
  <si>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</si>
  <si>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</si>
  <si>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</si>
  <si>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</si>
  <si>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</si>
  <si>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</si>
  <si>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</si>
  <si>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</si>
  <si>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</si>
  <si>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</si>
  <si>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</si>
  <si>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</si>
  <si>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</si>
  <si>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</si>
  <si>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</si>
  <si>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</si>
  <si>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</si>
  <si>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</si>
  <si>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</si>
  <si>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</si>
  <si>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</si>
  <si>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</si>
  <si>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</si>
  <si>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</si>
  <si>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</si>
  <si>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</si>
  <si>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</si>
  <si>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</si>
  <si>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</si>
  <si>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</si>
  <si>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</si>
  <si>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</si>
  <si>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</si>
  <si>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</si>
  <si>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</si>
  <si>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</si>
  <si>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</si>
  <si>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</si>
  <si>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</si>
  <si>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</si>
  <si>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</si>
  <si>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</si>
  <si>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</si>
  <si>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</si>
  <si>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</si>
  <si>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</si>
  <si>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</si>
  <si>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</si>
  <si>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</si>
  <si>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</si>
  <si>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</si>
  <si>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</si>
  <si>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</si>
  <si>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</si>
  <si>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</si>
  <si>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</si>
  <si>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</si>
  <si>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</si>
  <si>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</si>
  <si>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</si>
  <si>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</si>
  <si>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</si>
  <si>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</si>
  <si>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</si>
  <si>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</si>
  <si>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</si>
  <si>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</si>
  <si>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</si>
  <si>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</si>
  <si>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</si>
  <si>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</si>
  <si>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</si>
  <si>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</si>
  <si>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</si>
  <si>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</si>
  <si>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</si>
  <si>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</si>
  <si>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</si>
  <si>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</si>
  <si>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</si>
  <si>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</si>
  <si>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</si>
  <si>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</si>
  <si>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</si>
  <si>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</si>
  <si>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</si>
  <si>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</si>
  <si>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</si>
  <si>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</si>
  <si>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</si>
  <si>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</si>
  <si>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</si>
  <si>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</si>
  <si>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</si>
  <si>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</si>
  <si>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</si>
  <si>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</si>
  <si>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</si>
  <si>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</si>
  <si>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</si>
  <si>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</si>
  <si>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</si>
  <si>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</si>
  <si>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</si>
  <si>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</si>
  <si>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</si>
  <si>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</si>
  <si>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</si>
  <si>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</si>
  <si>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</si>
  <si>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</si>
  <si>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</si>
  <si>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</si>
  <si>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</si>
  <si>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</si>
  <si>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</si>
  <si>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</si>
  <si>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</si>
  <si>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</si>
  <si>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</si>
  <si>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</si>
  <si>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</si>
  <si>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</si>
  <si>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</si>
  <si>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</si>
  <si>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</si>
  <si>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</si>
  <si>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</si>
  <si>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</si>
  <si>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</si>
  <si>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</si>
  <si>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</si>
  <si>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</si>
  <si>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</si>
  <si>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</si>
  <si>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</si>
  <si>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</si>
  <si>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</si>
  <si>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</si>
  <si>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</si>
  <si>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</si>
  <si>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</si>
  <si>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</si>
  <si>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</si>
  <si>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</si>
  <si>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</si>
  <si>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</si>
  <si>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</si>
  <si>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</si>
  <si>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</si>
  <si>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</si>
  <si>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</si>
  <si>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</si>
  <si>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</si>
  <si>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</si>
  <si>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</si>
  <si>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</si>
  <si>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</si>
  <si>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</si>
  <si>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</si>
  <si>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</si>
  <si>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</si>
  <si>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</si>
  <si>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</si>
  <si>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</si>
  <si>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</si>
  <si>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</si>
  <si>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</si>
  <si>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</si>
  <si>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</si>
  <si>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</si>
  <si>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</si>
  <si>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</si>
  <si>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</si>
  <si>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</si>
  <si>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</si>
  <si>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</si>
  <si>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</si>
  <si>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</si>
  <si>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</si>
  <si>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</si>
  <si>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</si>
  <si>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</si>
  <si>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</si>
  <si>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</si>
  <si>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</si>
  <si>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</si>
  <si>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</si>
  <si>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</si>
  <si>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</si>
  <si>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</si>
  <si>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</si>
  <si>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</si>
  <si>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</si>
  <si>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</si>
  <si>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</si>
  <si>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</si>
  <si>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</si>
  <si>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</si>
  <si>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</si>
  <si>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</si>
  <si>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</si>
  <si>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</si>
  <si>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</si>
  <si>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</si>
  <si>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</si>
  <si>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</si>
  <si>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</si>
  <si>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</si>
  <si>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</si>
  <si>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</si>
  <si>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</si>
  <si>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</si>
  <si>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</si>
  <si>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</si>
  <si>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</si>
  <si>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</si>
  <si>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</si>
  <si>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</si>
  <si>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</si>
  <si>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</si>
  <si>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</si>
  <si>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</si>
  <si>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</si>
  <si>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</si>
  <si>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</si>
  <si>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</si>
  <si>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</si>
  <si>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</si>
  <si>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</si>
  <si>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</si>
  <si>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</si>
  <si>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</si>
  <si>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</si>
  <si>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</si>
  <si>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</si>
  <si>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</si>
  <si>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</si>
  <si>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</si>
  <si>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</si>
  <si>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</si>
  <si>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</si>
  <si>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</si>
  <si>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</si>
  <si>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</si>
  <si>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</si>
  <si>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</si>
  <si>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</si>
  <si>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</si>
  <si>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</si>
  <si>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</si>
  <si>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</si>
  <si>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</si>
  <si>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</si>
  <si>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</si>
  <si>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</si>
  <si>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</si>
  <si>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</si>
  <si>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</si>
  <si>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</si>
  <si>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</si>
  <si>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</si>
  <si>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</si>
  <si>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</si>
  <si>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</si>
  <si>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</si>
  <si>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</si>
  <si>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</si>
  <si>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</si>
  <si>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</si>
  <si>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</si>
  <si>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</si>
  <si>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</si>
  <si>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</si>
  <si>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</si>
  <si>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</si>
  <si>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</si>
  <si>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</si>
  <si>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</si>
  <si>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</si>
  <si>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</si>
  <si>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</si>
  <si>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</si>
  <si>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</si>
  <si>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</si>
  <si>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</si>
  <si>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</si>
  <si>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</si>
  <si>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</si>
  <si>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</si>
  <si>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</si>
  <si>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</si>
  <si>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</si>
  <si>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</si>
  <si>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</si>
  <si>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</si>
  <si>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</si>
  <si>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</si>
  <si>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</si>
  <si>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</si>
  <si>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</si>
  <si>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</si>
  <si>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</si>
  <si>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</si>
  <si>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</si>
  <si>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</si>
  <si>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</si>
  <si>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</si>
  <si>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</si>
  <si>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</si>
  <si>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</si>
  <si>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</si>
  <si>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</si>
  <si>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</si>
  <si>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</si>
  <si>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</si>
  <si>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</si>
  <si>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</si>
  <si>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</si>
  <si>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</si>
  <si>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</si>
  <si>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</si>
  <si>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</si>
  <si>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</si>
  <si>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</si>
  <si>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</si>
  <si>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</si>
  <si>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</si>
  <si>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</si>
  <si>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</si>
  <si>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</si>
  <si>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</si>
  <si>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</si>
  <si>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</si>
  <si>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</si>
  <si>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</si>
  <si>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</si>
  <si>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</si>
  <si>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</si>
  <si>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</si>
  <si>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</si>
  <si>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</si>
  <si>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</si>
  <si>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</si>
  <si>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</si>
  <si>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</si>
  <si>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</si>
  <si>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</si>
  <si>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</si>
  <si>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</si>
  <si>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</si>
  <si>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</si>
  <si>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</si>
  <si>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</si>
  <si>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</si>
  <si>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</si>
  <si>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</si>
  <si>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</si>
  <si>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</si>
  <si>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</si>
  <si>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</si>
  <si>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</si>
  <si>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</si>
  <si>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</si>
  <si>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</si>
  <si>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</si>
  <si>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</si>
  <si>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</si>
  <si>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</si>
  <si>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</si>
  <si>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</si>
  <si>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</si>
  <si>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</si>
  <si>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</si>
  <si>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</si>
  <si>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</si>
  <si>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</si>
  <si>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</si>
  <si>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</si>
  <si>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</si>
  <si>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</si>
  <si>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</si>
  <si>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</si>
  <si>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</si>
  <si>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</si>
  <si>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</si>
  <si>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</si>
  <si>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</si>
  <si>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</si>
  <si>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</si>
  <si>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</si>
  <si>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</si>
  <si>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</si>
  <si>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</si>
  <si>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</si>
  <si>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</si>
  <si>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</si>
  <si>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</si>
  <si>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</si>
  <si>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</si>
  <si>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</si>
  <si>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</si>
  <si>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</si>
  <si>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</si>
  <si>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</si>
  <si>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</si>
  <si>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</si>
  <si>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</si>
  <si>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</si>
  <si>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</si>
  <si>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</si>
  <si>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</si>
  <si>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</si>
  <si>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</si>
  <si>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</si>
  <si>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</si>
  <si>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</si>
  <si>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</si>
  <si>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</si>
  <si>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</si>
  <si>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</si>
  <si>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</si>
  <si>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</si>
  <si>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</si>
  <si>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</si>
  <si>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</si>
  <si>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</si>
  <si>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</si>
  <si>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</si>
  <si>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</si>
  <si>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</si>
  <si>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</si>
  <si>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</si>
  <si>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</si>
  <si>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</si>
  <si>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</si>
  <si>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</si>
  <si>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</si>
  <si>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</si>
  <si>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</si>
  <si>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</si>
  <si>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</si>
  <si>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</si>
  <si>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</si>
  <si>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</si>
  <si>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</si>
  <si>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</si>
  <si>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</si>
  <si>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</si>
  <si>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</si>
  <si>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</si>
  <si>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</si>
  <si>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</si>
  <si>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</si>
  <si>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</si>
  <si>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</si>
  <si>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</si>
  <si>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</si>
  <si>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</si>
  <si>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</si>
  <si>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</si>
  <si>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</si>
  <si>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</si>
  <si>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</si>
  <si>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</si>
  <si>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</si>
  <si>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</si>
  <si>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</si>
  <si>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</si>
  <si>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</si>
  <si>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</si>
  <si>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</si>
  <si>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</si>
  <si>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</si>
  <si>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</si>
  <si>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</si>
  <si>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</si>
  <si>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</si>
  <si>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</si>
  <si>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</si>
  <si>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</si>
  <si>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</si>
  <si>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</si>
  <si>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</si>
  <si>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</si>
  <si>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</si>
  <si>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</si>
  <si>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</si>
  <si>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</si>
  <si>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</si>
  <si>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</si>
  <si>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</si>
  <si>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</si>
  <si>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</si>
  <si>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</si>
  <si>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</si>
  <si>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</si>
  <si>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</si>
  <si>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</si>
  <si>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</si>
  <si>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</si>
  <si>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</si>
  <si>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</si>
  <si>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</si>
  <si>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</si>
  <si>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</si>
  <si>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</si>
  <si>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</si>
  <si>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</si>
  <si>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</si>
  <si>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</si>
  <si>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</si>
  <si>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</si>
  <si>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</si>
  <si>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</si>
  <si>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</si>
  <si>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</si>
  <si>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</si>
  <si>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</si>
  <si>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</si>
  <si>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</si>
  <si>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</si>
  <si>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</si>
  <si>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</si>
  <si>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</si>
  <si>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</si>
  <si>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</si>
  <si>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</si>
  <si>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</si>
  <si>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</si>
  <si>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</si>
  <si>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</si>
  <si>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</si>
  <si>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</si>
  <si>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</si>
  <si>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</si>
  <si>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</si>
  <si>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</si>
  <si>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</si>
  <si>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</si>
  <si>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</si>
  <si>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</si>
  <si>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</si>
  <si>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</si>
  <si>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</si>
  <si>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</si>
  <si>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</si>
  <si>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</si>
  <si>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</si>
  <si>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</si>
  <si>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</si>
  <si>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</si>
  <si>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</si>
  <si>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</si>
  <si>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</si>
  <si>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</si>
  <si>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</si>
  <si>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</si>
  <si>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</si>
  <si>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</si>
  <si>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</si>
  <si>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</si>
  <si>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</si>
  <si>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</si>
  <si>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</si>
  <si>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</si>
  <si>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</si>
  <si>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</si>
  <si>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</si>
  <si>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</si>
  <si>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</si>
  <si>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</si>
  <si>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</si>
  <si>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</si>
  <si>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</si>
  <si>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</si>
  <si>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</si>
  <si>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</si>
  <si>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</si>
  <si>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</si>
  <si>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</si>
  <si>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</si>
  <si>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</si>
  <si>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</si>
  <si>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</si>
  <si>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</si>
  <si>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</si>
  <si>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</si>
  <si>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</si>
  <si>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</si>
  <si>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</si>
  <si>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</si>
  <si>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</si>
  <si>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</si>
  <si>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</si>
  <si>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</si>
  <si>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</si>
  <si>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</si>
  <si>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</si>
  <si>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</si>
  <si>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</si>
  <si>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</si>
  <si>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</si>
  <si>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</si>
  <si>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</si>
  <si>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</si>
  <si>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</si>
  <si>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</si>
  <si>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</si>
  <si>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</si>
  <si>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</si>
  <si>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</si>
  <si>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</si>
  <si>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</si>
  <si>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</si>
  <si>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</si>
  <si>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</si>
  <si>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</si>
  <si>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</si>
  <si>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</si>
  <si>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</si>
  <si>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</si>
  <si>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</si>
  <si>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</si>
  <si>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</si>
  <si>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</si>
  <si>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</si>
  <si>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</si>
  <si>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</si>
  <si>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</si>
  <si>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</si>
  <si>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</si>
  <si>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</si>
  <si>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</si>
  <si>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</si>
  <si>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</si>
  <si>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</si>
  <si>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</si>
  <si>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</si>
  <si>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</si>
  <si>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</si>
  <si>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</si>
  <si>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</si>
  <si>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</si>
  <si>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</si>
  <si>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</si>
  <si>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</si>
  <si>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</si>
  <si>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</si>
  <si>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</si>
  <si>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</si>
  <si>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</si>
  <si>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</si>
  <si>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</si>
  <si>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</si>
  <si>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</si>
  <si>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</si>
  <si>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</si>
  <si>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</si>
  <si>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</si>
  <si>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</si>
  <si>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</si>
  <si>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</si>
  <si>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</si>
  <si>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</si>
  <si>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</si>
  <si>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</si>
  <si>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</si>
  <si>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</si>
  <si>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</si>
  <si>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</si>
  <si>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</si>
  <si>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</si>
  <si>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</si>
  <si>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</si>
  <si>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</si>
  <si>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</si>
  <si>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</si>
  <si>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</si>
  <si>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</si>
  <si>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</si>
  <si>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</si>
  <si>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</si>
  <si>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</si>
  <si>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</si>
  <si>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</si>
  <si>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</si>
  <si>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</si>
  <si>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</si>
  <si>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</si>
  <si>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</si>
  <si>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</si>
  <si>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</si>
  <si>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</si>
  <si>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</si>
  <si>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</si>
  <si>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</si>
  <si>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</si>
  <si>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</si>
  <si>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</si>
  <si>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</si>
  <si>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</si>
  <si>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</si>
  <si>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</si>
  <si>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</si>
  <si>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</si>
  <si>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</si>
  <si>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</si>
  <si>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</si>
  <si>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</si>
  <si>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</si>
  <si>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</si>
  <si>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</si>
  <si>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</si>
  <si>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</si>
  <si>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</si>
  <si>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</si>
  <si>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</si>
  <si>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</si>
  <si>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</si>
  <si>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</si>
  <si>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</si>
  <si>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</si>
  <si>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</si>
  <si>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</si>
  <si>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</si>
  <si>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</si>
  <si>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</si>
  <si>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</si>
  <si>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</si>
  <si>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</si>
  <si>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</si>
  <si>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</si>
  <si>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</si>
  <si>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</si>
  <si>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</si>
  <si>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</si>
  <si>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</si>
  <si>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</si>
  <si>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</si>
  <si>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</si>
  <si>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</si>
  <si>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</si>
  <si>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</si>
  <si>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</si>
  <si>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</si>
  <si>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</si>
  <si>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</si>
  <si>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</si>
  <si>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</si>
  <si>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</si>
  <si>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</si>
  <si>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</si>
  <si>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</si>
  <si>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</si>
  <si>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</si>
  <si>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</si>
  <si>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</si>
  <si>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</si>
  <si>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</si>
  <si>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</si>
  <si>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</si>
  <si>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</si>
  <si>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</si>
  <si>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</si>
  <si>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</si>
  <si>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</si>
  <si>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</si>
  <si>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</si>
  <si>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</si>
  <si>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</si>
  <si>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</si>
  <si>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</si>
  <si>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</si>
  <si>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</si>
  <si>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</si>
  <si>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</si>
  <si>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</si>
  <si>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</si>
  <si>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</si>
  <si>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</si>
  <si>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</si>
  <si>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</si>
  <si>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</si>
  <si>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</si>
  <si>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</si>
  <si>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</si>
  <si>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</si>
  <si>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</si>
  <si>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</si>
  <si>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</si>
  <si>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</si>
  <si>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</si>
  <si>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</si>
  <si>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</si>
  <si>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</si>
  <si>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</si>
  <si>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</si>
  <si>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</si>
  <si>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</si>
  <si>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</si>
  <si>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</si>
  <si>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</si>
  <si>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</si>
  <si>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</si>
  <si>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</si>
  <si>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</si>
  <si>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</si>
  <si>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</si>
  <si>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</si>
  <si>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</si>
  <si>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</si>
  <si>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</si>
  <si>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</si>
  <si>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</si>
  <si>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</si>
  <si>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</si>
  <si>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</si>
  <si>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</si>
  <si>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</si>
  <si>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</si>
  <si>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</si>
  <si>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</si>
  <si>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</si>
  <si>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</si>
  <si>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</si>
  <si>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</si>
  <si>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</si>
  <si>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</si>
  <si>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</si>
  <si>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</si>
  <si>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</si>
  <si>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</si>
  <si>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</si>
  <si>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</si>
  <si>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</si>
  <si>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</si>
  <si>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</si>
  <si>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</si>
  <si>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</si>
  <si>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</si>
  <si>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</si>
  <si>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</si>
  <si>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</si>
  <si>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</si>
  <si>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</si>
  <si>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</si>
  <si>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</si>
  <si>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</si>
  <si>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</si>
  <si>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</si>
  <si>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</si>
  <si>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</si>
  <si>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</si>
  <si>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</si>
  <si>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</si>
  <si>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</si>
  <si>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</si>
  <si>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</si>
  <si>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</si>
  <si>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</si>
  <si>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</si>
  <si>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</si>
  <si>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</si>
  <si>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</si>
  <si>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</si>
  <si>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</si>
  <si>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</si>
  <si>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</si>
  <si>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</si>
  <si>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</si>
  <si>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</si>
  <si>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</si>
  <si>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</si>
  <si>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</si>
  <si>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</si>
  <si>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</si>
  <si>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</si>
  <si>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</si>
  <si>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</si>
  <si>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</si>
  <si>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</si>
  <si>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</si>
  <si>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</si>
  <si>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</si>
  <si>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</si>
  <si>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</si>
  <si>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</si>
  <si>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</si>
  <si>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</si>
  <si>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</si>
  <si>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</si>
  <si>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</si>
  <si>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</si>
  <si>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</si>
  <si>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</si>
  <si>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</si>
  <si>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</si>
  <si>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</si>
  <si>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</si>
  <si>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</si>
  <si>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</si>
  <si>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</si>
  <si>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</si>
  <si>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</si>
  <si>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</si>
  <si>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</si>
  <si>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</si>
  <si>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</si>
  <si>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</si>
  <si>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</si>
  <si>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</si>
  <si>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</si>
  <si>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</si>
  <si>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</si>
  <si>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</si>
  <si>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</si>
  <si>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</si>
  <si>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</si>
  <si>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</si>
  <si>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</si>
  <si>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</si>
  <si>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</si>
  <si>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</si>
  <si>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</si>
  <si>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</si>
  <si>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</si>
  <si>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</si>
  <si>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</si>
  <si>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</si>
  <si>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</si>
  <si>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</si>
  <si>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</si>
  <si>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</si>
  <si>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</si>
  <si>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</si>
  <si>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</si>
  <si>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</si>
  <si>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</si>
  <si>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</si>
  <si>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</si>
  <si>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</si>
  <si>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</si>
  <si>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</si>
  <si>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</si>
  <si>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</si>
  <si>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</si>
  <si>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</si>
  <si>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</si>
  <si>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</si>
  <si>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</si>
  <si>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</si>
  <si>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</si>
  <si>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</si>
  <si>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</si>
  <si>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</si>
  <si>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</si>
  <si>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</si>
  <si>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</si>
  <si>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</si>
  <si>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</si>
  <si>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</si>
  <si>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</si>
  <si>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</si>
  <si>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</si>
  <si>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</si>
  <si>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</si>
  <si>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</si>
  <si>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</si>
  <si>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</si>
  <si>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</si>
  <si>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</si>
  <si>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</si>
  <si>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</si>
  <si>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</si>
  <si>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</si>
  <si>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</si>
  <si>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</si>
  <si>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</si>
  <si>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</si>
  <si>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</si>
  <si>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</si>
  <si>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</si>
  <si>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</si>
  <si>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</si>
  <si>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</si>
  <si>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</si>
  <si>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</si>
  <si>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</si>
  <si>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</si>
  <si>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</si>
  <si>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</si>
  <si>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</si>
  <si>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</si>
  <si>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</si>
  <si>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</si>
  <si>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</si>
  <si>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</si>
  <si>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</si>
  <si>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</si>
  <si>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</si>
  <si>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</si>
  <si>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</si>
  <si>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</si>
  <si>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</si>
  <si>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</si>
  <si>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</si>
  <si>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</si>
  <si>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</si>
  <si>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</si>
  <si>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</si>
  <si>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</si>
  <si>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</si>
  <si>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</si>
  <si>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</si>
  <si>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</si>
  <si>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</si>
  <si>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</si>
  <si>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</si>
  <si>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</si>
  <si>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</si>
  <si>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</si>
  <si>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</si>
  <si>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</si>
  <si>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</si>
  <si>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</si>
  <si>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</si>
  <si>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</si>
  <si>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</si>
  <si>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</si>
  <si>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</si>
  <si>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</si>
  <si>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</si>
  <si>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</si>
  <si>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</si>
  <si>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</si>
  <si>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</si>
  <si>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</si>
  <si>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</si>
  <si>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</si>
  <si>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</si>
  <si>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</si>
  <si>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</si>
  <si>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</si>
  <si>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</si>
  <si>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</si>
  <si>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</si>
  <si>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</si>
  <si>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</si>
  <si>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</si>
  <si>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</si>
  <si>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</si>
  <si>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</si>
  <si>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</si>
  <si>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</si>
  <si>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</si>
  <si>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</si>
  <si>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</si>
  <si>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</si>
  <si>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</si>
  <si>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</si>
  <si>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</si>
  <si>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</si>
  <si>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</si>
  <si>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</si>
  <si>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</si>
  <si>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</si>
  <si>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</si>
  <si>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</si>
  <si>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</si>
  <si>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</si>
  <si>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</si>
  <si>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</si>
  <si>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</si>
  <si>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</si>
  <si>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</si>
  <si>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</si>
  <si>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</si>
  <si>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</si>
  <si>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</si>
  <si>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</si>
  <si>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</si>
  <si>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</si>
  <si>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</si>
  <si>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</si>
  <si>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</si>
  <si>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</si>
  <si>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</si>
  <si>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</si>
  <si>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</si>
  <si>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</si>
  <si>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</si>
  <si>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</si>
  <si>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</si>
  <si>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</si>
  <si>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</si>
  <si>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</si>
  <si>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</si>
  <si>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</si>
  <si>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</si>
  <si>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</si>
  <si>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</si>
  <si>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</si>
  <si>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</si>
  <si>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</si>
  <si>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</si>
  <si>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</si>
  <si>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</si>
  <si>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</si>
  <si>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</si>
  <si>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</si>
  <si>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</si>
  <si>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</si>
  <si>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</si>
  <si>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</si>
  <si>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</si>
  <si>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</si>
  <si>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</si>
  <si>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</si>
  <si>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</si>
  <si>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</si>
  <si>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</si>
  <si>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</si>
  <si>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</si>
  <si>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</si>
  <si>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</si>
  <si>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</si>
  <si>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</si>
  <si>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</si>
  <si>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</si>
  <si>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</si>
  <si>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</si>
  <si>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</si>
  <si>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</si>
  <si>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</si>
  <si>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</si>
  <si>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</si>
  <si>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</si>
  <si>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</si>
  <si>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</si>
  <si>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</si>
  <si>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</si>
  <si>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</si>
  <si>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</si>
  <si>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</si>
  <si>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</si>
  <si>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</si>
  <si>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</si>
  <si>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</si>
  <si>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</si>
  <si>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</si>
  <si>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</si>
  <si>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</si>
  <si>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</si>
  <si>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</si>
  <si>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</si>
  <si>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</si>
  <si>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</si>
  <si>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</si>
  <si>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</si>
  <si>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</si>
  <si>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</si>
  <si>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</si>
  <si>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</si>
  <si>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</si>
  <si>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</si>
  <si>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</si>
  <si>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</si>
  <si>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</si>
  <si>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</si>
  <si>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</si>
  <si>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</si>
  <si>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</si>
  <si>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</si>
  <si>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</si>
  <si>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</si>
  <si>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</si>
  <si>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</si>
  <si>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</si>
  <si>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</si>
  <si>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</si>
  <si>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</si>
  <si>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</si>
  <si>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</si>
  <si>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</si>
  <si>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</si>
  <si>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</si>
  <si>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</si>
  <si>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</si>
  <si>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</si>
  <si>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</si>
  <si>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</si>
  <si>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</si>
  <si>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</si>
  <si>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</si>
  <si>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</si>
  <si>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</si>
  <si>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</si>
  <si>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</si>
  <si>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</si>
  <si>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</si>
  <si>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</si>
  <si>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</si>
  <si>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</si>
  <si>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</si>
  <si>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</si>
  <si>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</si>
  <si>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</si>
  <si>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</si>
  <si>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</si>
  <si>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</si>
  <si>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</si>
  <si>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</si>
  <si>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</si>
  <si>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</si>
  <si>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</si>
  <si>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</si>
  <si>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</si>
  <si>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</si>
  <si>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</si>
  <si>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</si>
  <si>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</si>
  <si>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</si>
  <si>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</si>
  <si>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</si>
  <si>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</si>
  <si>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</si>
  <si>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</si>
  <si>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</si>
  <si>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</si>
  <si>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</si>
  <si>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</si>
  <si>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</si>
  <si>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</si>
  <si>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</si>
  <si>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</si>
  <si>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</si>
  <si>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</si>
  <si>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</si>
  <si>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</si>
  <si>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</si>
  <si>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</si>
  <si>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</si>
  <si>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</si>
  <si>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</si>
  <si>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</si>
  <si>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</si>
  <si>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</si>
  <si>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</si>
  <si>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</si>
  <si>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</si>
  <si>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</si>
  <si>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</si>
  <si>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</si>
  <si>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</si>
  <si>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</si>
  <si>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</si>
  <si>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</si>
  <si>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</si>
  <si>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</si>
  <si>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</si>
  <si>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</si>
  <si>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</si>
  <si>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</si>
  <si>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</si>
  <si>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</si>
  <si>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</si>
  <si>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</si>
  <si>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</si>
  <si>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</si>
  <si>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</si>
  <si>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</si>
  <si>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</si>
  <si>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</si>
  <si>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</si>
  <si>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</si>
  <si>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</si>
  <si>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</si>
  <si>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</si>
  <si>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</si>
  <si>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</si>
  <si>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</si>
  <si>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</si>
  <si>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</si>
  <si>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</si>
  <si>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</si>
  <si>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</si>
  <si>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</si>
  <si>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</si>
  <si>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</si>
  <si>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</si>
  <si>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</si>
  <si>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</si>
  <si>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</si>
  <si>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</si>
  <si>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</si>
  <si>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</si>
  <si>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</si>
  <si>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</si>
  <si>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</si>
  <si>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</si>
  <si>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</si>
  <si>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</si>
  <si>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</si>
  <si>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</si>
  <si>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</si>
  <si>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</si>
  <si>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</si>
  <si>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</si>
  <si>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</si>
  <si>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</si>
  <si>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</si>
  <si>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</si>
  <si>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</si>
  <si>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</si>
  <si>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</si>
  <si>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</si>
  <si>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</si>
  <si>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</si>
  <si>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</si>
  <si>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</si>
  <si>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</si>
  <si>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</si>
  <si>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</si>
  <si>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</si>
  <si>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</si>
  <si>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</si>
  <si>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</si>
  <si>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</si>
  <si>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</si>
  <si>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</si>
  <si>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</si>
  <si>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</si>
  <si>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</si>
  <si>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</si>
  <si>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</si>
  <si>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</si>
  <si>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</si>
  <si>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</si>
  <si>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</si>
  <si>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</si>
  <si>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</si>
  <si>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</si>
  <si>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</si>
  <si>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</si>
  <si>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</si>
  <si>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</si>
  <si>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</si>
  <si>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</si>
  <si>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</si>
  <si>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</si>
  <si>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</si>
  <si>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</si>
  <si>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</si>
  <si>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</si>
  <si>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</si>
  <si>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</si>
  <si>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</si>
  <si>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</si>
  <si>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</si>
  <si>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</si>
  <si>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</si>
  <si>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</si>
  <si>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</si>
  <si>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</si>
  <si>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</si>
  <si>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</si>
  <si>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</si>
  <si>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</si>
  <si>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</si>
  <si>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</si>
  <si>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</si>
  <si>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</si>
  <si>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</si>
  <si>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</si>
  <si>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</si>
  <si>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</si>
  <si>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</si>
  <si>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</si>
  <si>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</si>
  <si>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</si>
  <si>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</si>
  <si>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</si>
  <si>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</si>
  <si>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</si>
  <si>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</si>
  <si>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</si>
  <si>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</si>
  <si>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</si>
  <si>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</si>
  <si>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</si>
  <si>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</si>
  <si>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</si>
  <si>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</si>
  <si>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</si>
  <si>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</si>
  <si>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</si>
  <si>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</si>
  <si>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</si>
  <si>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</si>
  <si>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</si>
  <si>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</si>
  <si>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</si>
  <si>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</si>
  <si>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</si>
  <si>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</si>
  <si>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</si>
  <si>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</si>
  <si>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</si>
  <si>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</si>
  <si>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</si>
  <si>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</si>
  <si>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</si>
  <si>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</si>
  <si>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</si>
  <si>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</si>
  <si>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</si>
  <si>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</si>
  <si>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</si>
  <si>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</si>
  <si>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</si>
  <si>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</si>
  <si>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</si>
  <si>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</si>
  <si>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</si>
  <si>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</si>
  <si>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</si>
  <si>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</si>
  <si>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</si>
  <si>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</si>
  <si>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</si>
  <si>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</si>
  <si>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</si>
  <si>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</si>
  <si>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</si>
  <si>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</si>
  <si>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</si>
  <si>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</si>
  <si>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</si>
  <si>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</si>
  <si>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</si>
  <si>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</si>
  <si>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</si>
  <si>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</si>
  <si>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</si>
  <si>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</si>
  <si>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</si>
  <si>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</si>
  <si>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</si>
  <si>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</si>
  <si>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</si>
  <si>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</si>
  <si>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</si>
  <si>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</si>
  <si>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</si>
  <si>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</si>
  <si>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</si>
  <si>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</si>
  <si>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</si>
  <si>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</si>
  <si>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</si>
  <si>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</si>
  <si>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</si>
  <si>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</si>
  <si>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</si>
  <si>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</si>
  <si>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</si>
  <si>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</si>
  <si>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</si>
  <si>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</si>
  <si>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</si>
  <si>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</si>
  <si>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</si>
  <si>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</si>
  <si>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</si>
  <si>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</si>
  <si>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</si>
  <si>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</si>
  <si>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</si>
  <si>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</si>
  <si>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</si>
  <si>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</si>
  <si>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</si>
  <si>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</si>
  <si>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</si>
  <si>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</si>
  <si>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</si>
  <si>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</si>
  <si>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</si>
  <si>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</si>
  <si>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</si>
  <si>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</si>
  <si>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</si>
  <si>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</si>
  <si>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</si>
  <si>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</si>
  <si>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</si>
  <si>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</si>
  <si>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</si>
  <si>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</si>
  <si>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</si>
  <si>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</si>
  <si>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</si>
  <si>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</si>
  <si>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</si>
  <si>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</si>
  <si>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</si>
  <si>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</si>
  <si>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</si>
  <si>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</si>
  <si>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</si>
  <si>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</si>
  <si>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</si>
  <si>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</si>
  <si>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</si>
  <si>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</si>
  <si>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</si>
  <si>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</si>
  <si>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</si>
  <si>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</si>
  <si>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</si>
  <si>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</si>
  <si>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</si>
  <si>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</si>
  <si>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</si>
  <si>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</si>
  <si>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</si>
  <si>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</si>
  <si>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</si>
  <si>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</si>
  <si>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</si>
  <si>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</si>
  <si>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</si>
  <si>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</si>
  <si>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</si>
  <si>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</si>
  <si>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</si>
  <si>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</si>
  <si>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</si>
  <si>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</si>
  <si>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</si>
  <si>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</si>
  <si>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</si>
  <si>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</si>
  <si>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</si>
  <si>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</si>
  <si>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</si>
  <si>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</si>
  <si>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</si>
  <si>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</si>
  <si>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</si>
  <si>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</si>
  <si>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</si>
  <si>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</si>
  <si>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</si>
  <si>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</si>
  <si>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</si>
  <si>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</si>
  <si>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</si>
  <si>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</si>
  <si>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</si>
  <si>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</si>
  <si>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</si>
  <si>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</si>
  <si>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</si>
  <si>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</si>
  <si>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</si>
  <si>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</si>
  <si>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</si>
  <si>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</si>
  <si>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</si>
  <si>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</si>
  <si>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</si>
  <si>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</si>
  <si>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</si>
  <si>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</si>
  <si>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</si>
  <si>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</si>
  <si>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</si>
  <si>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</si>
  <si>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</si>
  <si>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</si>
  <si>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</si>
  <si>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</si>
  <si>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</si>
  <si>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</si>
  <si>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</si>
  <si>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</si>
  <si>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</si>
  <si>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</si>
  <si>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</si>
  <si>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</si>
  <si>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</si>
  <si>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</si>
  <si>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</si>
  <si>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</si>
  <si>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</si>
  <si>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</si>
  <si>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</si>
  <si>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</si>
  <si>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</si>
  <si>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</si>
  <si>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</si>
  <si>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</si>
  <si>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</si>
  <si>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</si>
  <si>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</si>
  <si>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</si>
  <si>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</si>
  <si>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</si>
  <si>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</si>
  <si>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</si>
  <si>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</si>
  <si>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</si>
  <si>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</si>
  <si>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</si>
  <si>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</si>
  <si>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</si>
  <si>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</si>
  <si>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</si>
  <si>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</si>
  <si>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</si>
  <si>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</si>
  <si>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</si>
  <si>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</si>
  <si>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</si>
  <si>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</si>
  <si>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</si>
  <si>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</si>
  <si>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</si>
  <si>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</si>
  <si>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</si>
  <si>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</si>
  <si>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</si>
  <si>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</si>
  <si>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</si>
  <si>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</si>
  <si>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</si>
  <si>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</si>
  <si>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</si>
  <si>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</si>
  <si>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</si>
  <si>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</si>
  <si>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</si>
  <si>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</si>
  <si>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</si>
  <si>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</si>
  <si>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</si>
  <si>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</si>
  <si>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</si>
  <si>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</si>
  <si>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</si>
  <si>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</si>
  <si>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</si>
  <si>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</si>
  <si>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</si>
  <si>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</si>
  <si>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</si>
  <si>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</si>
  <si>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</si>
  <si>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</si>
  <si>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</si>
  <si>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</si>
  <si>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</si>
  <si>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</si>
  <si>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</si>
  <si>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</si>
  <si>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</si>
  <si>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</si>
  <si>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</si>
  <si>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</si>
  <si>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</si>
  <si>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</si>
  <si>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</si>
  <si>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</si>
  <si>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</si>
  <si>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</si>
  <si>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</si>
  <si>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</si>
  <si>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</si>
  <si>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</si>
  <si>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</si>
  <si>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</si>
  <si>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</si>
  <si>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</si>
  <si>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</si>
  <si>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</si>
  <si>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</si>
  <si>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</si>
  <si>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</si>
  <si>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</si>
  <si>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</si>
  <si>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</si>
  <si>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</si>
  <si>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</si>
  <si>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</si>
  <si>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</si>
  <si>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</si>
  <si>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</si>
  <si>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</si>
  <si>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</si>
  <si>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</si>
  <si>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</si>
  <si>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</si>
  <si>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</si>
  <si>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</si>
  <si>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</si>
  <si>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</si>
  <si>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</si>
  <si>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</si>
  <si>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</si>
  <si>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</si>
  <si>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</si>
  <si>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</si>
  <si>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</si>
  <si>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</si>
  <si>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</si>
  <si>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</si>
  <si>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</si>
  <si>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</si>
  <si>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</si>
  <si>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</si>
  <si>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</si>
  <si>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</si>
  <si>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</si>
  <si>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</si>
  <si>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</si>
  <si>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</si>
  <si>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</si>
  <si>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</si>
  <si>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</si>
  <si>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</si>
  <si>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</si>
  <si>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</si>
  <si>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</si>
  <si>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</si>
  <si>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</si>
  <si>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</si>
  <si>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</si>
  <si>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</si>
  <si>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</si>
  <si>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</si>
  <si>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</si>
  <si>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</si>
  <si>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</si>
  <si>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</si>
  <si>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</si>
  <si>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</si>
  <si>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</si>
  <si>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</si>
  <si>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</si>
  <si>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</si>
  <si>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</si>
  <si>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</si>
  <si>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</si>
  <si>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</si>
  <si>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</si>
  <si>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</si>
  <si>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</si>
  <si>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</si>
  <si>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</si>
  <si>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</si>
  <si>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</si>
  <si>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</si>
  <si>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</si>
  <si>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</si>
  <si>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</si>
  <si>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</si>
  <si>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</si>
  <si>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</si>
  <si>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</si>
  <si>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</si>
  <si>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</si>
  <si>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</si>
  <si>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</si>
  <si>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</si>
  <si>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</si>
  <si>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</si>
  <si>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</si>
  <si>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</si>
  <si>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</si>
  <si>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</si>
  <si>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</si>
  <si>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</si>
  <si>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</si>
  <si>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</si>
  <si>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</si>
  <si>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</si>
  <si>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</si>
  <si>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</si>
  <si>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</si>
  <si>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</si>
  <si>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</si>
  <si>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</si>
  <si>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</si>
  <si>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</si>
  <si>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</si>
  <si>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</si>
  <si>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</si>
  <si>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</si>
  <si>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</si>
  <si>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</si>
  <si>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</si>
  <si>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</si>
  <si>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</si>
  <si>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</si>
  <si>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</si>
  <si>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</si>
  <si>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</si>
  <si>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</si>
  <si>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</si>
  <si>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</si>
  <si>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</si>
  <si>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</si>
  <si>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</si>
  <si>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</si>
  <si>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</si>
  <si>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</si>
  <si>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</si>
  <si>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</si>
  <si>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</si>
  <si>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</si>
  <si>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</si>
  <si>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</si>
  <si>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</si>
  <si>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</si>
  <si>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</si>
  <si>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</si>
  <si>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</si>
  <si>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</si>
  <si>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</si>
  <si>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</si>
  <si>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</si>
  <si>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</si>
  <si>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</si>
  <si>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</si>
  <si>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</si>
  <si>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</si>
  <si>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</si>
  <si>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</si>
  <si>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</si>
  <si>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</si>
  <si>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</si>
  <si>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</si>
  <si>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</si>
  <si>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</si>
  <si>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</si>
  <si>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</si>
  <si>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</si>
  <si>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</si>
  <si>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</si>
  <si>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</si>
  <si>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</si>
  <si>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</si>
  <si>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</si>
  <si>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</si>
  <si>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</si>
  <si>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</si>
  <si>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</si>
  <si>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</si>
  <si>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</si>
  <si>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</si>
  <si>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</si>
  <si>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</si>
  <si>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</si>
  <si>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</si>
  <si>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</si>
  <si>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</si>
  <si>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</si>
  <si>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</si>
  <si>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</si>
  <si>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</si>
  <si>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</si>
  <si>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</si>
  <si>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</si>
  <si>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</si>
  <si>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</si>
  <si>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</si>
  <si>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</si>
  <si>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</si>
  <si>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</si>
  <si>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</si>
  <si>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</si>
  <si>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</si>
  <si>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</si>
  <si>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</si>
  <si>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</si>
  <si>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</si>
  <si>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</si>
  <si>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</si>
  <si>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</si>
  <si>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</si>
  <si>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</si>
  <si>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</si>
  <si>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</si>
  <si>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</si>
  <si>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</si>
  <si>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</si>
  <si>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</si>
  <si>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</si>
  <si>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</si>
  <si>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</si>
  <si>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</si>
  <si>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</si>
  <si>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</si>
  <si>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</si>
  <si>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</si>
  <si>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</si>
  <si>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</si>
  <si>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</si>
  <si>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</si>
  <si>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</si>
  <si>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</si>
  <si>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</si>
  <si>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</si>
  <si>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</si>
  <si>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</si>
  <si>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</si>
  <si>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</si>
  <si>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</si>
  <si>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</si>
  <si>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</si>
  <si>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</si>
  <si>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</si>
  <si>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</si>
  <si>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</si>
  <si>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</si>
  <si>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</si>
  <si>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</si>
  <si>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</si>
  <si>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</si>
  <si>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</si>
  <si>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</si>
  <si>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</si>
  <si>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</si>
  <si>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</si>
  <si>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</si>
  <si>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</si>
  <si>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</si>
  <si>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</si>
  <si>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</si>
  <si>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</si>
  <si>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</si>
  <si>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</si>
  <si>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</si>
  <si>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</si>
  <si>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</si>
  <si>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</si>
  <si>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</si>
  <si>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</si>
  <si>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</si>
  <si>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</si>
  <si>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</si>
  <si>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</si>
  <si>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</si>
  <si>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</si>
  <si>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</si>
  <si>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</si>
  <si>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</si>
  <si>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</si>
  <si>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</si>
  <si>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</si>
  <si>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</si>
  <si>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</si>
  <si>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</si>
  <si>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</si>
  <si>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</si>
  <si>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</si>
  <si>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</si>
  <si>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</si>
  <si>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</si>
  <si>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</si>
  <si>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</si>
  <si>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</si>
  <si>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</si>
  <si>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</si>
  <si>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</si>
  <si>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</si>
  <si>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</si>
  <si>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</si>
  <si>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</si>
  <si>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</si>
  <si>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</si>
  <si>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</si>
  <si>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</si>
  <si>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</si>
  <si>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</si>
  <si>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</si>
  <si>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</si>
  <si>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</si>
  <si>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</si>
  <si>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</si>
  <si>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</si>
  <si>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</si>
  <si>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</si>
  <si>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</si>
  <si>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</si>
  <si>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</si>
  <si>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</si>
  <si>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</si>
  <si>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</si>
  <si>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</si>
  <si>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</si>
  <si>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</si>
  <si>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</si>
  <si>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</si>
  <si>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</si>
  <si>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</si>
  <si>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</si>
  <si>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</si>
  <si>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</si>
  <si>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</si>
  <si>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</si>
  <si>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</si>
  <si>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</si>
  <si>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</si>
  <si>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</si>
  <si>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</si>
  <si>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</si>
  <si>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</si>
  <si>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</si>
  <si>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</si>
  <si>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</si>
  <si>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</si>
  <si>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</si>
  <si>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</si>
  <si>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</si>
  <si>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</si>
  <si>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</si>
  <si>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</si>
  <si>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</si>
  <si>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</si>
  <si>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</si>
  <si>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</si>
  <si>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</si>
  <si>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</si>
  <si>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</si>
  <si>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</si>
  <si>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</si>
  <si>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</si>
  <si>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</si>
  <si>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</si>
  <si>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</si>
  <si>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</si>
  <si>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</si>
  <si>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</si>
  <si>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</si>
  <si>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</si>
  <si>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</si>
  <si>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</si>
  <si>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</si>
  <si>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</si>
  <si>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</si>
  <si>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</si>
  <si>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</si>
  <si>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</si>
  <si>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</si>
  <si>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</si>
  <si>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</si>
  <si>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</si>
  <si>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</si>
  <si>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</si>
  <si>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</si>
  <si>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</si>
  <si>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</si>
  <si>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</si>
  <si>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</si>
  <si>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</si>
  <si>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</si>
  <si>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</si>
  <si>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</si>
  <si>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</si>
  <si>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</si>
  <si>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</si>
  <si>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</si>
  <si>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</si>
  <si>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</si>
  <si>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</si>
  <si>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</si>
  <si>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</si>
  <si>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</si>
  <si>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</si>
  <si>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</si>
  <si>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</si>
  <si>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</si>
  <si>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</si>
  <si>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</si>
  <si>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</si>
  <si>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</si>
  <si>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</si>
  <si>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</si>
  <si>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</si>
  <si>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</si>
  <si>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</si>
  <si>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</si>
  <si>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</si>
  <si>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</si>
  <si>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</si>
  <si>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</si>
  <si>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</si>
  <si>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</si>
  <si>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</si>
  <si>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</si>
  <si>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</si>
  <si>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</si>
  <si>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</si>
  <si>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</si>
  <si>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</si>
  <si>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</si>
  <si>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</si>
  <si>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</si>
  <si>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</si>
  <si>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</si>
  <si>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</si>
  <si>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</si>
  <si>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</si>
  <si>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</si>
  <si>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</si>
  <si>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</si>
  <si>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</si>
  <si>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</si>
  <si>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</si>
  <si>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</si>
  <si>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</si>
  <si>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</si>
  <si>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</si>
  <si>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</si>
  <si>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</si>
  <si>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</si>
  <si>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</si>
  <si>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</si>
  <si>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</si>
  <si>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</si>
  <si>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</si>
  <si>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</si>
  <si>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</si>
  <si>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</si>
  <si>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</si>
  <si>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</si>
  <si>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</si>
  <si>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</si>
  <si>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</si>
  <si>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</si>
  <si>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</si>
  <si>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</si>
  <si>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</si>
  <si>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</si>
  <si>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</si>
  <si>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</si>
  <si>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</si>
  <si>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</si>
  <si>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</si>
  <si>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</si>
  <si>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</si>
  <si>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</si>
  <si>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</si>
  <si>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</si>
  <si>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</si>
  <si>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</si>
  <si>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</si>
  <si>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</si>
  <si>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</si>
  <si>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</si>
  <si>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</si>
  <si>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</si>
  <si>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</si>
  <si>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</si>
  <si>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</si>
  <si>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</si>
  <si>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</si>
  <si>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</si>
  <si>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</si>
  <si>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</si>
  <si>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</si>
  <si>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</si>
  <si>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</si>
  <si>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</si>
  <si>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</si>
  <si>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</si>
  <si>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</si>
  <si>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</si>
  <si>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</si>
  <si>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</si>
  <si>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</si>
  <si>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</si>
  <si>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</si>
  <si>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</si>
  <si>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</si>
  <si>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</si>
  <si>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</si>
  <si>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</si>
  <si>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</si>
  <si>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</si>
  <si>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</si>
  <si>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</si>
  <si>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</si>
  <si>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</si>
  <si>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</si>
  <si>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</si>
  <si>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</si>
  <si>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</si>
  <si>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</si>
  <si>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</si>
  <si>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</si>
  <si>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</si>
  <si>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</si>
  <si>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</si>
  <si>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</si>
  <si>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</si>
  <si>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</si>
  <si>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</si>
  <si>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</si>
  <si>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</si>
  <si>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</si>
  <si>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</si>
  <si>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</si>
  <si>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</si>
  <si>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</si>
  <si>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</si>
  <si>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</si>
  <si>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</si>
  <si>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</si>
  <si>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</si>
  <si>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</si>
  <si>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</si>
  <si>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</si>
  <si>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</si>
  <si>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</si>
  <si>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</si>
  <si>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</si>
  <si>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</si>
  <si>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</si>
  <si>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</si>
  <si>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</si>
  <si>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</si>
  <si>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</si>
  <si>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</si>
  <si>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</si>
  <si>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</si>
  <si>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</si>
  <si>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</si>
  <si>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</si>
  <si>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</si>
  <si>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</si>
  <si>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</si>
  <si>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</si>
  <si>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</si>
  <si>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</si>
  <si>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</si>
  <si>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</si>
  <si>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</si>
  <si>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</si>
  <si>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</si>
  <si>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</si>
  <si>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</si>
  <si>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</si>
  <si>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</si>
  <si>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</si>
  <si>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</si>
  <si>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</si>
  <si>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</si>
  <si>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</si>
  <si>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</si>
  <si>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</si>
  <si>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</si>
  <si>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</si>
  <si>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</si>
  <si>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</si>
  <si>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</si>
  <si>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</si>
  <si>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</si>
  <si>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</si>
  <si>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</si>
  <si>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</si>
  <si>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</si>
  <si>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</si>
  <si>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</si>
  <si>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</si>
  <si>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</si>
  <si>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</si>
  <si>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</si>
  <si>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</si>
  <si>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</si>
  <si>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</si>
  <si>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</si>
  <si>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</si>
  <si>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</si>
  <si>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</si>
  <si>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</si>
  <si>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</si>
  <si>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</si>
  <si>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</si>
  <si>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</si>
  <si>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</si>
  <si>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</si>
  <si>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</si>
  <si>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</si>
  <si>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</si>
  <si>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</si>
  <si>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</si>
  <si>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</si>
  <si>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</si>
  <si>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</si>
  <si>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</si>
  <si>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</si>
  <si>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</si>
  <si>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</si>
  <si>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</si>
  <si>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</si>
  <si>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</si>
  <si>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</si>
  <si>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</si>
  <si>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</si>
  <si>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</si>
  <si>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</si>
  <si>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</si>
  <si>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</si>
  <si>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</si>
  <si>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</si>
  <si>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</si>
  <si>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</si>
  <si>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</si>
  <si>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</si>
  <si>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</si>
  <si>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</si>
  <si>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</si>
  <si>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</si>
  <si>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</si>
  <si>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</si>
  <si>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</si>
  <si>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</si>
  <si>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</si>
  <si>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</si>
  <si>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</si>
  <si>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</si>
  <si>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</si>
  <si>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</si>
  <si>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</si>
  <si>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</si>
  <si>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</si>
  <si>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</si>
  <si>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</si>
  <si>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</si>
  <si>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</si>
  <si>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</si>
  <si>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</si>
  <si>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</si>
  <si>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</si>
  <si>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</si>
  <si>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</si>
  <si>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</si>
  <si>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</si>
  <si>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</si>
  <si>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</si>
  <si>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</si>
  <si>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</si>
  <si>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</si>
  <si>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</si>
  <si>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</si>
  <si>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</si>
  <si>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</si>
  <si>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</si>
  <si>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</si>
  <si>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</si>
  <si>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</si>
  <si>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</si>
  <si>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</si>
  <si>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</si>
  <si>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</si>
  <si>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</si>
  <si>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</si>
  <si>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</si>
  <si>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</si>
  <si>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</si>
  <si>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</si>
  <si>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</si>
  <si>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</si>
  <si>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</si>
  <si>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</si>
  <si>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</si>
  <si>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</si>
  <si>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</si>
  <si>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</si>
  <si>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</si>
  <si>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</si>
  <si>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</si>
  <si>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</si>
  <si>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</si>
  <si>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</si>
  <si>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</si>
  <si>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</si>
  <si>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</si>
  <si>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</si>
  <si>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</si>
  <si>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</si>
  <si>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</si>
  <si>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</si>
  <si>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</si>
  <si>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</si>
  <si>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</si>
  <si>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</si>
  <si>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</si>
  <si>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</si>
  <si>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</si>
  <si>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</si>
  <si>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</si>
  <si>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</si>
  <si>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</si>
  <si>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</si>
  <si>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</si>
  <si>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</si>
  <si>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</si>
  <si>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</si>
  <si>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</si>
  <si>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</si>
  <si>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</si>
  <si>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</si>
  <si>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</si>
  <si>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</si>
  <si>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</si>
  <si>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</si>
  <si>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</si>
  <si>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</si>
  <si>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</si>
  <si>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</si>
  <si>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</si>
  <si>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</si>
  <si>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</si>
  <si>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</si>
  <si>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</si>
  <si>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</si>
  <si>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</si>
  <si>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</si>
  <si>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</si>
  <si>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</si>
  <si>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</si>
  <si>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</si>
  <si>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</si>
  <si>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</si>
  <si>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</si>
  <si>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</si>
  <si>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</si>
  <si>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</si>
  <si>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</si>
  <si>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</si>
  <si>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</si>
  <si>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</si>
  <si>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</si>
  <si>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</si>
  <si>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</si>
  <si>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</si>
  <si>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</si>
  <si>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</si>
  <si>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</si>
  <si>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</si>
  <si>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</si>
  <si>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</si>
  <si>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</si>
  <si>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</si>
  <si>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</si>
  <si>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</si>
  <si>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</si>
  <si>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</si>
  <si>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</si>
  <si>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</si>
  <si>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</si>
  <si>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</si>
  <si>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</si>
  <si>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</si>
  <si>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</si>
  <si>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</si>
  <si>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</si>
  <si>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</si>
  <si>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</si>
  <si>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</si>
  <si>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</si>
  <si>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</si>
  <si>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</si>
  <si>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</si>
  <si>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</si>
  <si>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</si>
  <si>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</si>
  <si>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</si>
  <si>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</si>
  <si>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</si>
  <si>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</si>
  <si>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</si>
  <si>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</si>
  <si>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</si>
  <si>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</si>
  <si>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</si>
  <si>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</si>
  <si>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</si>
  <si>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</si>
  <si>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</si>
  <si>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</si>
  <si>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</si>
  <si>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</si>
  <si>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</si>
  <si>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</si>
  <si>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</si>
  <si>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</si>
  <si>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</si>
  <si>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</si>
  <si>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</si>
  <si>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</si>
  <si>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</si>
  <si>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</si>
  <si>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</si>
  <si>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</si>
  <si>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</si>
  <si>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</si>
  <si>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</si>
  <si>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</si>
  <si>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</si>
  <si>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</si>
  <si>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</si>
  <si>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</si>
  <si>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</si>
  <si>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</si>
  <si>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</si>
  <si>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</si>
  <si>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</si>
  <si>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</si>
  <si>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</si>
  <si>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</si>
  <si>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</si>
  <si>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</si>
  <si>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</si>
  <si>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</si>
  <si>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</si>
  <si>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</si>
  <si>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</si>
  <si>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</si>
  <si>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</si>
  <si>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</si>
  <si>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</si>
  <si>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</si>
  <si>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</si>
  <si>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</si>
  <si>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</si>
  <si>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</si>
  <si>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</si>
  <si>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</si>
  <si>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</si>
  <si>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</si>
  <si>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</si>
  <si>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</si>
  <si>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</si>
  <si>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</si>
  <si>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</si>
  <si>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</si>
  <si>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</si>
  <si>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</si>
  <si>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</si>
  <si>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</si>
  <si>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</si>
  <si>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</si>
  <si>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</si>
  <si>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</si>
  <si>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</si>
  <si>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</si>
  <si>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</si>
  <si>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</si>
  <si>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</si>
  <si>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</si>
  <si>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</si>
  <si>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</si>
  <si>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</si>
  <si>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</si>
  <si>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</si>
  <si>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</si>
  <si>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</si>
  <si>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</si>
  <si>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</si>
  <si>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</si>
  <si>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</si>
  <si>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</si>
  <si>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</si>
  <si>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</si>
  <si>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</si>
  <si>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</si>
  <si>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</si>
  <si>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</si>
  <si>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</si>
  <si>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</si>
  <si>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</si>
  <si>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</si>
  <si>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</si>
  <si>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</si>
  <si>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</si>
  <si>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</si>
  <si>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</si>
  <si>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</si>
  <si>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</si>
  <si>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</si>
  <si>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</si>
  <si>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</si>
  <si>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</si>
  <si>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</si>
  <si>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</si>
  <si>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</si>
  <si>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</si>
  <si>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</si>
  <si>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</si>
  <si>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</si>
  <si>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</si>
  <si>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</si>
  <si>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</si>
  <si>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</si>
  <si>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</si>
  <si>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</si>
  <si>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</si>
  <si>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</si>
  <si>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</si>
  <si>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</si>
  <si>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</si>
  <si>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</si>
  <si>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</si>
  <si>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</si>
  <si>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</si>
  <si>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</si>
  <si>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</si>
  <si>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</si>
  <si>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</si>
  <si>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</si>
  <si>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</si>
  <si>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</si>
  <si>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</si>
  <si>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</si>
  <si>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</si>
  <si>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</si>
  <si>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</si>
  <si>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</si>
  <si>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</si>
  <si>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</si>
  <si>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</si>
  <si>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</si>
  <si>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</si>
  <si>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</si>
  <si>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</si>
  <si>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</si>
  <si>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</si>
  <si>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</si>
  <si>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</si>
  <si>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</si>
  <si>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</si>
  <si>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</si>
  <si>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</si>
  <si>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</si>
  <si>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</si>
  <si>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</si>
  <si>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</si>
  <si>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</si>
  <si>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</si>
  <si>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</si>
  <si>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</si>
  <si>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</si>
  <si>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</si>
  <si>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</si>
  <si>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</si>
  <si>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</si>
  <si>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</si>
  <si>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</si>
  <si>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</si>
  <si>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</si>
  <si>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</si>
  <si>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</si>
  <si>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</si>
  <si>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</si>
  <si>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</si>
  <si>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</si>
  <si>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</si>
  <si>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</si>
  <si>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</si>
  <si>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</si>
  <si>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</si>
  <si>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</si>
  <si>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</si>
  <si>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</si>
  <si>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</si>
  <si>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</si>
  <si>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</si>
  <si>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</si>
  <si>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</si>
  <si>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</si>
  <si>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</si>
  <si>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</si>
  <si>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</si>
  <si>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</si>
  <si>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</si>
  <si>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</si>
  <si>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</si>
  <si>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</si>
  <si>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</si>
  <si>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</si>
  <si>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</si>
  <si>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</si>
  <si>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</si>
  <si>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</si>
  <si>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</si>
  <si>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</si>
  <si>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</si>
  <si>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</si>
  <si>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</si>
  <si>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</si>
  <si>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</si>
  <si>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</si>
  <si>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</si>
  <si>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</si>
  <si>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</si>
  <si>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</si>
  <si>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</si>
  <si>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</si>
  <si>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</si>
  <si>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</si>
  <si>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</si>
  <si>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</si>
  <si>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</si>
  <si>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</si>
  <si>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</si>
  <si>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</si>
  <si>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</si>
  <si>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</si>
  <si>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</si>
  <si>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</si>
  <si>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</si>
  <si>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</si>
  <si>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</si>
  <si>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</si>
  <si>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</si>
  <si>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</si>
  <si>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</si>
  <si>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</si>
  <si>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</si>
  <si>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</si>
  <si>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</si>
  <si>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</si>
  <si>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</si>
  <si>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</si>
  <si>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</si>
  <si>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</si>
  <si>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</si>
  <si>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</si>
  <si>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</si>
  <si>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</si>
  <si>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</si>
  <si>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</si>
  <si>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</si>
  <si>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</si>
  <si>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</si>
  <si>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</si>
  <si>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</si>
  <si>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</si>
  <si>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</si>
  <si>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</si>
  <si>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</si>
  <si>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</si>
  <si>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</si>
  <si>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</si>
  <si>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</si>
  <si>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</si>
  <si>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</si>
  <si>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</si>
  <si>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</si>
  <si>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</si>
  <si>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</si>
  <si>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</si>
  <si>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</si>
  <si>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</si>
  <si>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</si>
  <si>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</si>
  <si>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</si>
  <si>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</si>
  <si>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</si>
  <si>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</si>
  <si>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</si>
  <si>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</si>
  <si>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</si>
  <si>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</si>
  <si>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</si>
  <si>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</si>
  <si>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</si>
  <si>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</si>
  <si>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</si>
  <si>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</si>
  <si>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</si>
  <si>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</si>
  <si>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</si>
  <si>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</si>
  <si>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</si>
  <si>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</si>
  <si>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</si>
  <si>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</si>
  <si>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</si>
  <si>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</si>
  <si>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</si>
  <si>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</si>
  <si>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</si>
  <si>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</si>
  <si>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</si>
  <si>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</si>
  <si>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</si>
  <si>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</si>
  <si>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</si>
  <si>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</si>
  <si>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</si>
  <si>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</si>
  <si>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</si>
  <si>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</si>
  <si>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</si>
  <si>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</si>
  <si>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</si>
  <si>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</si>
  <si>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</si>
  <si>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</si>
  <si>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</si>
  <si>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</si>
  <si>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</si>
  <si>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</si>
  <si>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</si>
  <si>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</si>
  <si>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</si>
  <si>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</si>
  <si>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</si>
  <si>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</si>
  <si>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</si>
  <si>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</si>
  <si>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</si>
  <si>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</si>
  <si>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</si>
  <si>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</si>
  <si>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</si>
  <si>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</si>
  <si>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</si>
  <si>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</si>
  <si>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</si>
  <si>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</si>
  <si>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</si>
  <si>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</si>
  <si>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</si>
  <si>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</si>
  <si>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</si>
  <si>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</si>
  <si>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</si>
  <si>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</si>
  <si>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</si>
  <si>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</si>
  <si>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</si>
  <si>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</si>
  <si>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</si>
  <si>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</si>
  <si>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</si>
  <si>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</si>
  <si>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</si>
  <si>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</si>
  <si>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</si>
  <si>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</si>
  <si>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</si>
  <si>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</si>
  <si>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</si>
  <si>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</si>
  <si>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</si>
  <si>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</si>
  <si>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</si>
  <si>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</si>
  <si>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</si>
  <si>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</si>
  <si>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</si>
  <si>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</si>
  <si>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</si>
  <si>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</si>
  <si>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</si>
  <si>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</si>
  <si>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</si>
  <si>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</si>
  <si>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</si>
  <si>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</si>
  <si>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</si>
  <si>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</si>
  <si>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</si>
  <si>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</si>
  <si>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</si>
  <si>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</si>
  <si>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</si>
  <si>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</si>
  <si>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</si>
  <si>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</si>
  <si>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</si>
  <si>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</si>
  <si>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</si>
  <si>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</si>
  <si>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</si>
  <si>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</si>
  <si>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</si>
  <si>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</si>
  <si>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</si>
  <si>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</si>
  <si>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</si>
  <si>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</si>
  <si>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</si>
  <si>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</si>
  <si>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</si>
  <si>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</si>
  <si>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</si>
  <si>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</si>
  <si>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</si>
  <si>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</si>
  <si>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</si>
  <si>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</si>
  <si>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</si>
  <si>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</si>
  <si>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</si>
  <si>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</si>
  <si>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</si>
  <si>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</si>
  <si>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</si>
  <si>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</si>
  <si>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</si>
  <si>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</si>
  <si>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</si>
  <si>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</si>
  <si>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</si>
  <si>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</si>
  <si>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</si>
  <si>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</si>
  <si>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</si>
  <si>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</si>
  <si>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</si>
  <si>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</si>
  <si>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</si>
  <si>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</si>
  <si>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</si>
  <si>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</si>
  <si>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</si>
  <si>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</si>
  <si>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</si>
  <si>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</si>
  <si>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</si>
  <si>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</si>
  <si>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</si>
  <si>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</si>
  <si>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</si>
  <si>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</si>
  <si>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</si>
  <si>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</si>
  <si>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</si>
  <si>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</si>
  <si>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</si>
  <si>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</si>
  <si>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</si>
  <si>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</si>
  <si>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</si>
  <si>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</si>
  <si>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</si>
  <si>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</si>
  <si>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</si>
  <si>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</si>
  <si>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</si>
  <si>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</si>
  <si>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</si>
  <si>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</si>
  <si>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</si>
  <si>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</si>
  <si>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</si>
  <si>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</si>
  <si>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</si>
  <si>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</si>
  <si>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</si>
  <si>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</si>
  <si>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</si>
  <si>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</si>
  <si>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</si>
  <si>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</si>
  <si>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</si>
  <si>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</si>
  <si>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</si>
  <si>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</si>
  <si>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</si>
  <si>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</si>
  <si>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</si>
  <si>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</si>
  <si>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</si>
  <si>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</si>
  <si>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</si>
  <si>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</si>
  <si>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</si>
  <si>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</si>
  <si>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</si>
  <si>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</si>
  <si>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</si>
  <si>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</si>
  <si>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</si>
  <si>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</si>
  <si>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</si>
  <si>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</si>
  <si>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</si>
  <si>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</si>
  <si>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</si>
  <si>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</si>
  <si>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</si>
  <si>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</si>
  <si>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</si>
  <si>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</si>
  <si>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</si>
  <si>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</si>
  <si>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</si>
  <si>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</si>
  <si>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</si>
  <si>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</si>
  <si>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</si>
  <si>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</si>
  <si>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</si>
  <si>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</si>
  <si>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</si>
  <si>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</si>
  <si>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</si>
  <si>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</si>
  <si>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</si>
  <si>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</si>
  <si>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</si>
  <si>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</si>
  <si>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</si>
  <si>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</si>
  <si>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</si>
  <si>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</si>
  <si>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</si>
  <si>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</si>
  <si>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</si>
  <si>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</si>
  <si>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</si>
  <si>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</si>
  <si>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</si>
  <si>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</si>
  <si>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</si>
  <si>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</si>
  <si>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</si>
  <si>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</si>
  <si>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</si>
  <si>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</si>
  <si>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</si>
  <si>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</si>
  <si>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</si>
  <si>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</si>
  <si>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</si>
  <si>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</si>
  <si>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</si>
  <si>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</si>
  <si>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</si>
  <si>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</si>
  <si>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</si>
  <si>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</si>
  <si>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</si>
  <si>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</si>
  <si>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</si>
  <si>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</si>
  <si>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</si>
  <si>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</si>
  <si>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</si>
  <si>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</si>
  <si>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</si>
  <si>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</si>
  <si>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</si>
  <si>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</si>
  <si>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</si>
  <si>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</si>
  <si>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</si>
  <si>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</si>
  <si>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</si>
  <si>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</si>
  <si>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</si>
  <si>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</si>
  <si>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</si>
  <si>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</si>
  <si>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</si>
  <si>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</si>
  <si>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</si>
  <si>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</si>
  <si>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</si>
  <si>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</si>
  <si>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</si>
  <si>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</si>
  <si>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</si>
  <si>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</si>
  <si>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</si>
  <si>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</si>
  <si>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</si>
  <si>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</si>
  <si>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</si>
  <si>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</si>
  <si>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</si>
  <si>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</si>
  <si>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</si>
  <si>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</si>
  <si>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</si>
  <si>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</si>
  <si>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</si>
  <si>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</si>
  <si>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</si>
  <si>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</si>
  <si>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</si>
  <si>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</si>
  <si>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</si>
  <si>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</si>
  <si>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</si>
  <si>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</si>
  <si>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</si>
  <si>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</si>
  <si>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</si>
  <si>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</si>
  <si>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</si>
  <si>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</si>
  <si>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</si>
  <si>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</si>
  <si>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</si>
  <si>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</si>
  <si>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</si>
  <si>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</si>
  <si>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</si>
  <si>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</si>
  <si>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</si>
  <si>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</si>
  <si>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</si>
  <si>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</si>
  <si>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</si>
  <si>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</si>
  <si>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</si>
  <si>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</si>
  <si>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</si>
  <si>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</si>
  <si>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</si>
  <si>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</si>
  <si>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</si>
  <si>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</si>
  <si>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</si>
  <si>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</si>
  <si>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</si>
  <si>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</si>
  <si>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</si>
  <si>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</si>
  <si>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</si>
  <si>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</si>
  <si>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</si>
  <si>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</si>
  <si>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</si>
  <si>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</si>
  <si>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</si>
  <si>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</si>
  <si>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</si>
  <si>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</si>
  <si>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</si>
  <si>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</si>
  <si>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</si>
  <si>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</si>
  <si>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</si>
  <si>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</si>
  <si>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</si>
  <si>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</si>
  <si>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</si>
  <si>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</si>
  <si>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</si>
  <si>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</si>
  <si>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</si>
  <si>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</si>
  <si>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</si>
  <si>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</si>
  <si>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</si>
  <si>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</si>
  <si>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</si>
  <si>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</si>
  <si>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</si>
  <si>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</si>
  <si>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</si>
  <si>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</si>
  <si>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</si>
  <si>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</si>
  <si>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</si>
  <si>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</si>
  <si>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</si>
  <si>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</si>
  <si>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</si>
  <si>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</si>
  <si>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</si>
  <si>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</si>
  <si>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</si>
  <si>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</si>
  <si>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</si>
  <si>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</si>
  <si>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</si>
  <si>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</si>
  <si>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</si>
  <si>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</si>
  <si>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</si>
  <si>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</si>
  <si>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</si>
  <si>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</si>
  <si>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</si>
  <si>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</si>
  <si>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</si>
  <si>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</si>
  <si>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</si>
  <si>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</si>
  <si>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</si>
  <si>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</si>
  <si>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</si>
  <si>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</si>
  <si>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</si>
  <si>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</si>
  <si>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</si>
  <si>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</si>
  <si>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</si>
  <si>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</si>
  <si>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</si>
  <si>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</si>
  <si>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</si>
  <si>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</si>
  <si>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</si>
  <si>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</si>
  <si>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</si>
  <si>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</si>
  <si>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</si>
  <si>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</si>
  <si>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</si>
  <si>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</si>
  <si>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</si>
  <si>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</si>
  <si>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</si>
  <si>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</si>
  <si>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</si>
  <si>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</si>
  <si>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</si>
  <si>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</si>
  <si>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</si>
  <si>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</si>
  <si>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</si>
  <si>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</si>
  <si>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</si>
  <si>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</si>
  <si>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</si>
  <si>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</si>
  <si>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</si>
  <si>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</si>
  <si>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</si>
  <si>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</si>
  <si>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</si>
  <si>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</si>
  <si>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</si>
  <si>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</si>
  <si>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</si>
  <si>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</si>
  <si>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</si>
  <si>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</si>
  <si>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</si>
  <si>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</si>
  <si>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</si>
  <si>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</si>
  <si>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</si>
  <si>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</si>
  <si>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</si>
  <si>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</si>
  <si>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</si>
  <si>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</si>
  <si>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</si>
  <si>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</si>
  <si>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</si>
  <si>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</si>
  <si>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</si>
  <si>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</si>
  <si>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</si>
  <si>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</si>
  <si>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</si>
  <si>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</si>
  <si>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</si>
  <si>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</si>
  <si>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</si>
  <si>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</si>
  <si>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</si>
  <si>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</si>
  <si>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</si>
  <si>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</si>
  <si>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</si>
  <si>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</si>
  <si>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</si>
  <si>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</si>
  <si>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</si>
  <si>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</si>
  <si>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</si>
  <si>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</si>
  <si>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</si>
  <si>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</si>
  <si>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</si>
  <si>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</si>
  <si>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</si>
  <si>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</si>
  <si>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</si>
  <si>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</si>
  <si>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</si>
  <si>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</si>
  <si>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</si>
  <si>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</si>
  <si>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</si>
  <si>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</si>
  <si>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</si>
  <si>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</si>
  <si>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</si>
  <si>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</si>
  <si>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</si>
  <si>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</si>
  <si>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</si>
  <si>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</si>
  <si>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</si>
  <si>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</si>
  <si>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</si>
  <si>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</si>
  <si>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</si>
  <si>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</si>
  <si>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</si>
  <si>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</si>
  <si>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</si>
  <si>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</si>
  <si>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</si>
  <si>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</si>
  <si>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</si>
  <si>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</si>
  <si>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</si>
  <si>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</si>
  <si>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</si>
  <si>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</si>
  <si>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</si>
  <si>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</si>
  <si>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</si>
  <si>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</si>
  <si>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</si>
  <si>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</si>
  <si>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</si>
  <si>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</si>
  <si>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</si>
  <si>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</si>
  <si>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</si>
  <si>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</si>
  <si>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</si>
  <si>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</si>
  <si>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</si>
  <si>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</si>
  <si>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</si>
  <si>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</si>
  <si>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</si>
  <si>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</si>
  <si>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</si>
  <si>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</si>
  <si>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</si>
  <si>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</si>
  <si>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</si>
  <si>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</si>
  <si>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</si>
  <si>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</si>
  <si>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</si>
  <si>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</si>
  <si>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</si>
  <si>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</si>
  <si>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</si>
  <si>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</si>
  <si>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</si>
  <si>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</si>
  <si>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</si>
  <si>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</si>
  <si>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</si>
  <si>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</si>
  <si>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</si>
  <si>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</si>
  <si>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</si>
  <si>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</si>
  <si>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</si>
  <si>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</si>
  <si>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</si>
  <si>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</si>
  <si>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</si>
  <si>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</si>
  <si>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</si>
  <si>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</si>
  <si>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</si>
  <si>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</si>
  <si>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</si>
  <si>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</si>
  <si>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</si>
  <si>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</si>
  <si>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</si>
  <si>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</si>
  <si>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</si>
  <si>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</si>
  <si>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</si>
  <si>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</si>
  <si>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</si>
  <si>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</si>
  <si>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</si>
  <si>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</si>
  <si>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</si>
  <si>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</si>
  <si>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</si>
  <si>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</si>
  <si>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</si>
  <si>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</si>
  <si>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</si>
  <si>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</si>
  <si>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</si>
  <si>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</si>
  <si>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</si>
  <si>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</si>
  <si>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</si>
  <si>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</si>
  <si>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</si>
  <si>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</si>
  <si>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</si>
  <si>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</si>
  <si>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</si>
  <si>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</si>
  <si>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</si>
  <si>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</si>
  <si>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</si>
  <si>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</si>
  <si>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</si>
  <si>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</si>
  <si>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</si>
  <si>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</si>
  <si>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</si>
  <si>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</si>
  <si>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</si>
  <si>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</si>
  <si>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</si>
  <si>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</si>
  <si>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</si>
  <si>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</si>
  <si>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</si>
  <si>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</si>
  <si>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</si>
  <si>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</si>
  <si>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</si>
  <si>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</si>
  <si>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</si>
  <si>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</si>
  <si>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</si>
  <si>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</si>
  <si>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</si>
  <si>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</si>
  <si>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</si>
  <si>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</si>
  <si>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</si>
  <si>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</si>
  <si>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</si>
  <si>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</si>
  <si>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</si>
  <si>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</si>
  <si>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</si>
  <si>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</si>
  <si>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</si>
  <si>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</si>
  <si>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</si>
  <si>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</si>
  <si>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</si>
  <si>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</si>
  <si>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</si>
  <si>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</si>
  <si>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</si>
  <si>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</si>
  <si>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</si>
  <si>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</si>
  <si>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</si>
  <si>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</si>
  <si>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</si>
  <si>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</si>
  <si>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</si>
  <si>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</si>
  <si>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</si>
  <si>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</si>
  <si>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</si>
  <si>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</si>
  <si>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</si>
  <si>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</si>
  <si>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</si>
  <si>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</si>
  <si>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</si>
  <si>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</si>
  <si>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</si>
  <si>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</si>
  <si>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</si>
  <si>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</si>
  <si>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</si>
  <si>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</si>
  <si>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</si>
  <si>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</si>
  <si>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</si>
  <si>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</si>
  <si>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</si>
  <si>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</si>
  <si>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</si>
  <si>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</si>
  <si>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</si>
  <si>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</si>
  <si>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</si>
  <si>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</si>
  <si>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</si>
  <si>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</si>
  <si>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</si>
  <si>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</si>
  <si>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</si>
  <si>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</si>
  <si>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</si>
  <si>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</si>
  <si>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</si>
  <si>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</si>
  <si>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</si>
  <si>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</si>
  <si>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</si>
  <si>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</si>
  <si>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</si>
  <si>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</si>
  <si>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</si>
  <si>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</si>
  <si>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</si>
  <si>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</si>
  <si>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</si>
  <si>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</si>
  <si>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</si>
  <si>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</si>
  <si>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</si>
  <si>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</si>
  <si>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</si>
  <si>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</si>
  <si>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</si>
  <si>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</si>
  <si>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</si>
  <si>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</si>
  <si>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</si>
  <si>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</si>
  <si>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</si>
  <si>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</si>
  <si>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</si>
  <si>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</si>
  <si>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</si>
  <si>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</si>
  <si>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</si>
  <si>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</si>
  <si>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</si>
  <si>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</si>
  <si>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</si>
  <si>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</si>
  <si>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</si>
  <si>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</si>
  <si>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</si>
  <si>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</si>
  <si>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</si>
  <si>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</si>
  <si>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</si>
  <si>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</si>
  <si>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</si>
  <si>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</si>
  <si>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</si>
  <si>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</si>
  <si>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</si>
  <si>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</si>
  <si>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</si>
  <si>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</si>
  <si>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</si>
  <si>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</si>
  <si>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</si>
  <si>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</si>
  <si>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</si>
  <si>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</si>
  <si>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</si>
  <si>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</si>
  <si>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</si>
  <si>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</si>
  <si>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</si>
  <si>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</si>
  <si>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</si>
  <si>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</si>
  <si>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</si>
  <si>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</si>
  <si>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</si>
  <si>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</si>
  <si>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</si>
  <si>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</si>
  <si>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</si>
  <si>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</si>
  <si>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</si>
  <si>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</si>
  <si>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</si>
  <si>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</si>
  <si>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</si>
  <si>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</si>
  <si>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</si>
  <si>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</si>
  <si>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</si>
  <si>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</si>
  <si>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</si>
  <si>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</si>
  <si>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</si>
  <si>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</si>
  <si>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</si>
  <si>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</si>
  <si>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</si>
  <si>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</si>
  <si>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</si>
  <si>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</si>
  <si>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</si>
  <si>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</si>
  <si>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</si>
  <si>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</si>
  <si>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</si>
  <si>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</si>
  <si>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</si>
  <si>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</si>
  <si>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</si>
  <si>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</si>
  <si>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</si>
  <si>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</si>
  <si>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</si>
  <si>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</si>
  <si>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</si>
  <si>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</si>
  <si>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</si>
  <si>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</si>
  <si>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</si>
  <si>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</si>
  <si>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</si>
  <si>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</si>
  <si>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</si>
  <si>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</si>
  <si>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</si>
  <si>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</si>
  <si>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</si>
  <si>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</si>
  <si>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</si>
  <si>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</si>
  <si>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</si>
  <si>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</si>
  <si>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</si>
  <si>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</si>
  <si>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</si>
  <si>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</si>
  <si>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</si>
  <si>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</si>
  <si>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</si>
  <si>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</si>
  <si>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</si>
  <si>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</si>
  <si>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</si>
  <si>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</si>
  <si>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</si>
  <si>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</si>
  <si>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</si>
  <si>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</si>
  <si>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</si>
  <si>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</si>
  <si>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</si>
  <si>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</si>
  <si>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</si>
  <si>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</si>
  <si>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</si>
  <si>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</si>
  <si>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</si>
  <si>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</si>
  <si>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</si>
  <si>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</si>
  <si>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</si>
  <si>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</si>
  <si>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</si>
  <si>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</si>
  <si>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</si>
  <si>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</si>
  <si>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</si>
  <si>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</si>
  <si>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</si>
  <si>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</si>
  <si>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</si>
  <si>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</si>
  <si>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</si>
  <si>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</si>
  <si>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</si>
  <si>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</si>
  <si>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</si>
  <si>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</si>
  <si>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</si>
  <si>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</si>
  <si>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</si>
  <si>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</si>
  <si>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</si>
  <si>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</si>
  <si>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</si>
  <si>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</si>
  <si>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</si>
  <si>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</si>
  <si>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</si>
  <si>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</si>
  <si>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</si>
  <si>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</si>
  <si>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</si>
  <si>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</si>
  <si>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</si>
  <si>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</si>
  <si>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</si>
  <si>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</si>
  <si>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</si>
  <si>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</si>
  <si>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</si>
  <si>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</si>
  <si>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</si>
  <si>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</si>
  <si>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</si>
  <si>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</si>
  <si>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</si>
  <si>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</si>
  <si>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</si>
  <si>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</si>
  <si>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</si>
  <si>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</si>
  <si>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</si>
  <si>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</si>
  <si>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</si>
  <si>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</si>
  <si>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</si>
  <si>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</si>
  <si>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</si>
  <si>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</si>
  <si>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</si>
  <si>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</si>
  <si>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</si>
  <si>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</si>
  <si>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</si>
  <si>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</si>
  <si>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</si>
  <si>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</si>
  <si>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</si>
  <si>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</si>
  <si>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</si>
  <si>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</si>
  <si>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</si>
  <si>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</si>
  <si>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</si>
  <si>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</si>
  <si>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</si>
  <si>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</si>
  <si>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</si>
  <si>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</si>
  <si>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</si>
  <si>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</si>
  <si>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</si>
  <si>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</si>
  <si>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</si>
  <si>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</si>
  <si>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</si>
  <si>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</si>
  <si>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</si>
  <si>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</si>
  <si>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</si>
  <si>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</si>
  <si>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</si>
  <si>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</si>
  <si>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</si>
  <si>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</si>
  <si>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</si>
  <si>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</si>
  <si>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</si>
  <si>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</si>
  <si>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</si>
  <si>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</si>
  <si>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</si>
  <si>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</si>
  <si>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</si>
  <si>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</si>
  <si>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</si>
  <si>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</si>
  <si>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</si>
  <si>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</si>
  <si>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</si>
  <si>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</si>
  <si>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</si>
  <si>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</si>
  <si>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</si>
  <si>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</si>
  <si>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</si>
  <si>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</si>
  <si>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</si>
  <si>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</si>
  <si>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</si>
  <si>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</si>
  <si>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</si>
  <si>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</si>
  <si>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</si>
  <si>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</si>
  <si>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</si>
  <si>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</si>
  <si>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</si>
  <si>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</si>
  <si>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</si>
  <si>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</si>
  <si>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</si>
  <si>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</si>
  <si>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</si>
  <si>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</si>
  <si>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</si>
  <si>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</si>
  <si>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</si>
  <si>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</si>
  <si>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</si>
  <si>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</si>
  <si>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</si>
  <si>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</si>
  <si>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</si>
  <si>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</si>
  <si>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</si>
  <si>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</si>
  <si>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</si>
  <si>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</si>
  <si>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</si>
  <si>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</si>
  <si>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</si>
  <si>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</si>
  <si>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</si>
  <si>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</si>
  <si>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</si>
  <si>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</si>
  <si>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</si>
  <si>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</si>
  <si>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</si>
  <si>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</si>
  <si>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</si>
  <si>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</si>
  <si>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</si>
  <si>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</si>
  <si>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</si>
  <si>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</si>
  <si>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</si>
  <si>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</si>
  <si>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</si>
  <si>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</si>
  <si>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</si>
  <si>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</si>
  <si>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</si>
  <si>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</si>
  <si>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</si>
  <si>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</si>
  <si>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</si>
  <si>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</si>
  <si>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</si>
  <si>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</si>
  <si>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</si>
  <si>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</si>
  <si>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</si>
  <si>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</si>
  <si>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</si>
  <si>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</si>
  <si>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</si>
  <si>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</si>
  <si>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</si>
  <si>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</si>
  <si>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</si>
  <si>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</si>
  <si>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</si>
  <si>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</si>
  <si>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</si>
  <si>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</si>
  <si>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</si>
  <si>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</si>
  <si>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</si>
  <si>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</si>
  <si>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</si>
  <si>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</si>
  <si>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</si>
  <si>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</si>
  <si>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</si>
  <si>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</si>
  <si>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</si>
  <si>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</si>
  <si>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</si>
  <si>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</si>
  <si>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</si>
  <si>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</si>
  <si>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</si>
  <si>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</si>
  <si>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</si>
  <si>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</si>
  <si>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</si>
  <si>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</si>
  <si>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</si>
  <si>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</si>
  <si>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</si>
  <si>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</si>
  <si>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</si>
  <si>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</si>
  <si>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</si>
  <si>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</si>
  <si>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</si>
  <si>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</si>
  <si>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</si>
  <si>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</si>
  <si>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</si>
  <si>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</si>
  <si>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</si>
  <si>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</si>
  <si>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</si>
  <si>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</si>
  <si>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</si>
  <si>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</si>
  <si>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</si>
  <si>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</si>
  <si>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</si>
  <si>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</si>
  <si>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</si>
  <si>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</si>
  <si>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</si>
  <si>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</si>
  <si>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</si>
  <si>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</si>
  <si>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</si>
  <si>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</si>
  <si>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</si>
  <si>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</si>
  <si>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</si>
  <si>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</si>
  <si>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</si>
  <si>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</si>
  <si>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</si>
  <si>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</si>
  <si>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</si>
  <si>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</si>
  <si>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</si>
  <si>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</si>
  <si>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</si>
  <si>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</si>
  <si>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</si>
  <si>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</si>
  <si>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</si>
  <si>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</si>
  <si>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</si>
  <si>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</si>
  <si>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</si>
  <si>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</si>
  <si>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</si>
  <si>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</si>
  <si>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</si>
  <si>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</si>
  <si>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</si>
  <si>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</si>
  <si>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</si>
  <si>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</si>
  <si>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</si>
  <si>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</si>
  <si>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</si>
  <si>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</si>
  <si>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</si>
  <si>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</si>
  <si>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</si>
  <si>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</si>
  <si>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</si>
  <si>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</si>
  <si>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</si>
  <si>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</si>
  <si>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</si>
  <si>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</si>
  <si>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</si>
  <si>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</si>
  <si>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</si>
  <si>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</si>
  <si>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</si>
  <si>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</si>
  <si>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</si>
  <si>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</si>
  <si>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</si>
  <si>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</si>
  <si>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</si>
  <si>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</si>
  <si>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</si>
  <si>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</si>
  <si>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</si>
  <si>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</si>
  <si>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</si>
  <si>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</si>
  <si>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</si>
  <si>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</si>
  <si>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</si>
  <si>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</si>
  <si>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</si>
  <si>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</si>
  <si>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</si>
  <si>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</si>
  <si>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</si>
  <si>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</si>
  <si>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</si>
  <si>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</si>
  <si>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</si>
  <si>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</si>
  <si>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</si>
  <si>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</si>
  <si>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</si>
  <si>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</si>
  <si>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</si>
  <si>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</si>
  <si>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</si>
  <si>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</si>
  <si>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</si>
  <si>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</si>
  <si>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</si>
  <si>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</si>
  <si>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</si>
  <si>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</si>
  <si>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</si>
  <si>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</si>
  <si>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</si>
  <si>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</si>
  <si>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</si>
  <si>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</si>
  <si>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</si>
  <si>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</si>
  <si>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</si>
  <si>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</si>
  <si>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</si>
  <si>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</si>
  <si>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</si>
  <si>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</si>
  <si>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</si>
  <si>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</si>
  <si>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</si>
  <si>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</si>
  <si>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</si>
  <si>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</si>
  <si>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</si>
  <si>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</si>
  <si>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</si>
  <si>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</si>
  <si>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</si>
  <si>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</si>
  <si>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</si>
  <si>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</si>
  <si>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</si>
  <si>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</si>
  <si>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</si>
  <si>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</si>
  <si>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</si>
  <si>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</si>
  <si>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</si>
  <si>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</si>
  <si>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</si>
  <si>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</si>
  <si>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</si>
  <si>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</si>
  <si>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</si>
  <si>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</si>
  <si>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</si>
  <si>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</si>
  <si>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</si>
  <si>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</si>
  <si>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</si>
  <si>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</si>
  <si>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</si>
  <si>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</si>
  <si>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</si>
  <si>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</si>
  <si>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</si>
  <si>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</si>
  <si>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</si>
  <si>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</si>
  <si>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</si>
  <si>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</si>
  <si>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</si>
  <si>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</si>
  <si>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</si>
  <si>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</si>
  <si>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</si>
  <si>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</si>
  <si>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</si>
  <si>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</si>
  <si>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</si>
  <si>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</si>
  <si>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</si>
  <si>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</si>
  <si>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</si>
  <si>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</si>
  <si>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</si>
  <si>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</si>
  <si>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</si>
  <si>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</si>
  <si>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</si>
  <si>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</si>
  <si>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</si>
  <si>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</si>
  <si>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</si>
  <si>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</si>
  <si>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</si>
  <si>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</si>
  <si>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</si>
  <si>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</si>
  <si>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</si>
  <si>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</si>
  <si>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</si>
  <si>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</si>
  <si>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</si>
  <si>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</si>
  <si>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</si>
  <si>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</si>
  <si>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</si>
  <si>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</si>
  <si>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</si>
  <si>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</si>
  <si>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</si>
  <si>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</si>
  <si>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</si>
  <si>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</si>
  <si>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</si>
  <si>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</si>
  <si>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</si>
  <si>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</si>
  <si>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</si>
  <si>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</si>
  <si>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</si>
  <si>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</si>
  <si>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</si>
  <si>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</si>
  <si>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</si>
  <si>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</si>
  <si>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</si>
  <si>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</si>
  <si>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</si>
  <si>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</si>
  <si>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</si>
  <si>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</si>
  <si>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</si>
  <si>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</si>
  <si>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</si>
  <si>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</si>
  <si>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</si>
  <si>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</si>
  <si>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</si>
  <si>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</si>
  <si>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</si>
  <si>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</si>
  <si>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</si>
  <si>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</si>
  <si>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</si>
  <si>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</si>
  <si>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</si>
  <si>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</si>
  <si>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</si>
  <si>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</si>
  <si>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</si>
  <si>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</si>
  <si>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</si>
  <si>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</si>
  <si>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</si>
  <si>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</si>
  <si>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</si>
  <si>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</si>
  <si>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</si>
  <si>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</si>
  <si>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</si>
  <si>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</si>
  <si>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</si>
  <si>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</si>
  <si>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</si>
  <si>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</si>
  <si>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</si>
  <si>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</si>
  <si>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</si>
  <si>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</si>
  <si>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</si>
  <si>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</si>
  <si>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</si>
  <si>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</si>
  <si>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</si>
  <si>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</si>
  <si>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</si>
  <si>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</si>
  <si>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</si>
  <si>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</si>
  <si>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</si>
  <si>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</si>
  <si>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</si>
  <si>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</si>
  <si>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</si>
  <si>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</si>
  <si>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</si>
  <si>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</si>
  <si>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</si>
  <si>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</si>
  <si>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</si>
  <si>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</si>
  <si>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</si>
  <si>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</si>
  <si>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</si>
  <si>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</si>
  <si>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</si>
  <si>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</si>
  <si>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</si>
  <si>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</si>
  <si>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</si>
  <si>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</si>
  <si>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</si>
  <si>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</si>
  <si>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</si>
  <si>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</si>
  <si>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</si>
  <si>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</si>
  <si>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</si>
  <si>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</si>
  <si>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</si>
  <si>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</si>
  <si>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</si>
  <si>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</si>
  <si>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</si>
  <si>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</si>
  <si>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</si>
  <si>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</si>
  <si>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</si>
  <si>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</si>
  <si>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</si>
  <si>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</si>
  <si>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</si>
  <si>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</si>
  <si>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</si>
  <si>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</si>
  <si>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</si>
  <si>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</si>
  <si>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</si>
  <si>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</si>
  <si>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</si>
  <si>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</si>
  <si>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</si>
  <si>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</si>
  <si>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</si>
  <si>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</si>
  <si>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</si>
  <si>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</si>
  <si>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</si>
  <si>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</si>
  <si>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</si>
  <si>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</si>
  <si>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</si>
  <si>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</si>
  <si>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</si>
  <si>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</si>
  <si>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</si>
  <si>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</si>
  <si>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</si>
  <si>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</si>
  <si>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</si>
  <si>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</si>
  <si>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</si>
  <si>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</si>
  <si>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</si>
  <si>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</si>
  <si>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</si>
  <si>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</si>
  <si>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</si>
  <si>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</si>
  <si>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</si>
  <si>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</si>
  <si>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</si>
  <si>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</si>
  <si>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</si>
  <si>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</si>
  <si>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</si>
  <si>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</si>
  <si>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</si>
  <si>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</si>
  <si>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</si>
  <si>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</si>
  <si>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</si>
  <si>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</si>
  <si>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</si>
  <si>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</si>
  <si>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</si>
  <si>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</si>
  <si>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</si>
  <si>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</si>
  <si>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</si>
  <si>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</si>
  <si>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</si>
  <si>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</si>
  <si>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</si>
  <si>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</si>
  <si>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</si>
  <si>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</si>
  <si>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</si>
  <si>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</si>
  <si>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</si>
  <si>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</si>
  <si>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</si>
  <si>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</si>
  <si>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</si>
  <si>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</si>
  <si>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</si>
  <si>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</si>
  <si>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</si>
  <si>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</si>
  <si>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</si>
  <si>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</si>
  <si>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</si>
  <si>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</si>
  <si>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</si>
  <si>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</si>
  <si>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</si>
  <si>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</si>
  <si>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</si>
  <si>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</si>
  <si>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</si>
  <si>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</si>
  <si>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</si>
  <si>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</si>
  <si>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</si>
  <si>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</si>
  <si>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</si>
  <si>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</si>
  <si>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</si>
  <si>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</si>
  <si>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</si>
  <si>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</si>
  <si>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</si>
  <si>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</si>
  <si>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</si>
  <si>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</si>
  <si>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</si>
  <si>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</si>
  <si>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</si>
  <si>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</si>
  <si>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</si>
  <si>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</si>
  <si>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</si>
  <si>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</si>
  <si>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</si>
  <si>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</si>
  <si>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</si>
  <si>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</si>
  <si>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</si>
  <si>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</si>
  <si>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</si>
  <si>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</si>
  <si>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</si>
  <si>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</si>
  <si>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</si>
  <si>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</si>
  <si>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</si>
  <si>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</si>
  <si>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</si>
  <si>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</si>
  <si>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</si>
  <si>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</si>
  <si>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</si>
  <si>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</si>
  <si>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</si>
  <si>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</si>
  <si>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</si>
  <si>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</si>
  <si>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</si>
  <si>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</si>
  <si>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</si>
  <si>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</si>
  <si>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</si>
  <si>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</si>
  <si>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</si>
  <si>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</si>
  <si>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</si>
  <si>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</si>
  <si>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</si>
  <si>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</si>
  <si>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</si>
  <si>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</si>
  <si>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</si>
  <si>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</si>
  <si>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</si>
  <si>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</si>
  <si>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</si>
  <si>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</si>
  <si>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</si>
  <si>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</si>
  <si>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</si>
  <si>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</si>
  <si>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</si>
  <si>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</si>
  <si>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</si>
  <si>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</si>
  <si>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</si>
  <si>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</si>
  <si>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</si>
  <si>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</si>
  <si>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</si>
  <si>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</si>
  <si>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</si>
  <si>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</si>
  <si>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</si>
  <si>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</si>
  <si>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</si>
  <si>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</si>
  <si>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</si>
  <si>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</si>
  <si>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</si>
  <si>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</si>
  <si>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</si>
  <si>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</si>
  <si>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</si>
  <si>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</si>
  <si>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</si>
  <si>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</si>
  <si>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</si>
  <si>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</si>
  <si>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</si>
  <si>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</si>
  <si>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</si>
  <si>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</si>
  <si>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</si>
  <si>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</si>
  <si>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</si>
  <si>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</si>
  <si>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</si>
  <si>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</si>
  <si>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</si>
  <si>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</si>
  <si>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</si>
  <si>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</si>
  <si>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</si>
  <si>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</si>
  <si>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</si>
  <si>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</si>
  <si>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</si>
  <si>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</si>
  <si>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</si>
  <si>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</si>
  <si>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</si>
  <si>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</si>
  <si>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</si>
  <si>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</si>
  <si>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</si>
  <si>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</si>
  <si>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</si>
  <si>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</si>
  <si>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</si>
  <si>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</si>
  <si>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</si>
  <si>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</si>
  <si>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</si>
  <si>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</si>
  <si>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</si>
  <si>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</si>
  <si>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</si>
  <si>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</si>
  <si>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</si>
  <si>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</si>
  <si>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</si>
  <si>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</si>
  <si>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</si>
  <si>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</si>
  <si>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</si>
  <si>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</si>
  <si>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</si>
  <si>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</si>
  <si>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</si>
  <si>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</si>
  <si>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</si>
  <si>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</si>
  <si>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</si>
  <si>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</si>
  <si>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</si>
  <si>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</si>
  <si>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</si>
  <si>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</si>
  <si>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</si>
  <si>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</si>
  <si>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</si>
  <si>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</si>
  <si>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</si>
  <si>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</si>
  <si>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</si>
  <si>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</si>
  <si>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</si>
  <si>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</si>
  <si>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</si>
  <si>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</si>
  <si>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</si>
  <si>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</si>
  <si>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</si>
  <si>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</si>
  <si>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</si>
  <si>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</si>
  <si>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</si>
  <si>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</si>
  <si>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</si>
  <si>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</si>
  <si>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</si>
  <si>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</si>
  <si>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</si>
  <si>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</si>
  <si>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</si>
  <si>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</si>
  <si>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</si>
  <si>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</si>
  <si>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</si>
  <si>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</si>
  <si>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</si>
  <si>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</si>
  <si>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</si>
  <si>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</si>
  <si>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</si>
  <si>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</si>
  <si>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</si>
  <si>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</si>
  <si>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</si>
  <si>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</si>
  <si>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</si>
  <si>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</si>
  <si>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</si>
  <si>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</si>
  <si>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</si>
  <si>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</si>
  <si>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</si>
  <si>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</si>
  <si>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</si>
  <si>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</si>
  <si>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</si>
  <si>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</si>
  <si>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</si>
  <si>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</si>
  <si>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</si>
  <si>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</si>
  <si>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</si>
  <si>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</si>
  <si>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</si>
  <si>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</si>
  <si>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</si>
  <si>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</si>
  <si>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</si>
  <si>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</si>
  <si>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</si>
  <si>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</si>
  <si>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</si>
  <si>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</si>
  <si>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</si>
  <si>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</si>
  <si>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</si>
  <si>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</si>
  <si>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</si>
  <si>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</si>
  <si>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</si>
  <si>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</si>
  <si>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</si>
  <si>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</si>
  <si>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</si>
  <si>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</si>
  <si>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</si>
  <si>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</si>
  <si>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</si>
  <si>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</si>
  <si>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</si>
  <si>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</si>
  <si>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</si>
  <si>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</si>
  <si>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</si>
  <si>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</si>
  <si>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</si>
  <si>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</si>
  <si>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</si>
  <si>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</si>
  <si>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</si>
  <si>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</si>
  <si>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</si>
  <si>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</si>
  <si>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</si>
  <si>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</si>
  <si>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</si>
  <si>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</si>
  <si>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</si>
  <si>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</si>
  <si>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</si>
  <si>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</si>
  <si>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</si>
  <si>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</si>
  <si>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</si>
  <si>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</si>
  <si>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</si>
  <si>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</si>
  <si>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</si>
  <si>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</si>
  <si>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</si>
  <si>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</si>
  <si>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</si>
  <si>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</si>
  <si>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</si>
  <si>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</si>
  <si>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</si>
  <si>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</si>
  <si>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</si>
  <si>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</si>
  <si>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</si>
  <si>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</si>
  <si>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</si>
  <si>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</si>
  <si>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</si>
  <si>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</si>
  <si>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</si>
  <si>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</si>
  <si>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</si>
  <si>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</si>
  <si>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</si>
  <si>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</si>
  <si>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</si>
  <si>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</si>
  <si>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</si>
  <si>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</si>
  <si>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</si>
  <si>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</si>
  <si>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</si>
  <si>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</si>
  <si>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</si>
  <si>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</si>
  <si>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</si>
  <si>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</si>
  <si>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</si>
  <si>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</si>
  <si>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</si>
  <si>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</si>
  <si>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</si>
  <si>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</si>
  <si>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</si>
  <si>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</si>
  <si>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</si>
  <si>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</si>
  <si>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</si>
  <si>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</si>
  <si>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</si>
  <si>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</si>
  <si>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</si>
  <si>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</si>
  <si>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</si>
  <si>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</si>
  <si>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</si>
  <si>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</si>
  <si>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</si>
  <si>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</si>
  <si>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</si>
  <si>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</si>
  <si>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</si>
  <si>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</si>
  <si>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</si>
  <si>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</si>
  <si>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</si>
  <si>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</si>
  <si>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</si>
  <si>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</si>
  <si>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</si>
  <si>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</si>
  <si>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</si>
  <si>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</si>
  <si>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</si>
  <si>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</si>
  <si>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</si>
  <si>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</si>
  <si>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</si>
  <si>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</si>
  <si>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</si>
  <si>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</si>
  <si>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</si>
  <si>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</si>
  <si>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</si>
  <si>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</si>
  <si>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</si>
  <si>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</si>
  <si>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</si>
  <si>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</si>
  <si>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</si>
  <si>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</si>
  <si>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</si>
  <si>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</si>
  <si>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</si>
  <si>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</si>
  <si>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</si>
  <si>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</si>
  <si>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</si>
  <si>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</si>
  <si>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</si>
  <si>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</si>
  <si>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</si>
  <si>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</si>
  <si>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</si>
  <si>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</si>
  <si>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</si>
  <si>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</si>
  <si>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</si>
  <si>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</si>
  <si>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</si>
  <si>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</si>
  <si>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</si>
  <si>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</si>
  <si>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</si>
  <si>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</si>
  <si>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</si>
  <si>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</si>
  <si>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</si>
  <si>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</si>
  <si>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</si>
  <si>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</si>
  <si>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</si>
  <si>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</si>
  <si>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</si>
  <si>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</si>
  <si>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</si>
  <si>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</si>
  <si>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</si>
  <si>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</si>
  <si>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</si>
  <si>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</si>
  <si>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</si>
  <si>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</si>
  <si>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</si>
  <si>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</si>
  <si>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</si>
  <si>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</si>
  <si>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</si>
  <si>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</si>
  <si>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</si>
  <si>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</si>
  <si>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</si>
  <si>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</si>
  <si>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</si>
  <si>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</si>
  <si>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</si>
  <si>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</si>
  <si>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</si>
  <si>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</si>
  <si>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</si>
  <si>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</si>
  <si>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</si>
  <si>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</si>
  <si>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</si>
  <si>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</si>
  <si>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</si>
  <si>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</si>
  <si>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</si>
  <si>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</si>
  <si>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</si>
  <si>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</si>
  <si>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</si>
  <si>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</si>
  <si>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</si>
  <si>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</si>
  <si>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</si>
  <si>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</si>
  <si>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</si>
  <si>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</si>
  <si>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</si>
  <si>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</si>
  <si>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</si>
  <si>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</si>
  <si>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</si>
  <si>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</si>
  <si>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</si>
  <si>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</si>
  <si>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</si>
  <si>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</si>
  <si>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</si>
  <si>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</si>
  <si>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</si>
  <si>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</si>
  <si>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</si>
  <si>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</si>
  <si>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</si>
  <si>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</si>
  <si>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</si>
  <si>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</si>
  <si>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</si>
  <si>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</si>
  <si>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</si>
  <si>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</si>
  <si>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</si>
  <si>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</si>
  <si>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</si>
  <si>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</si>
  <si>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</si>
  <si>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</si>
  <si>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</si>
  <si>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</si>
  <si>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</si>
  <si>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</si>
  <si>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</si>
  <si>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</si>
  <si>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</si>
  <si>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</si>
  <si>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</si>
  <si>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</si>
  <si>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</si>
  <si>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</si>
  <si>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</si>
  <si>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</si>
  <si>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</si>
  <si>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</si>
  <si>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</si>
  <si>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</si>
  <si>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</si>
  <si>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</si>
  <si>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</si>
  <si>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</si>
  <si>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</si>
  <si>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</si>
  <si>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</si>
  <si>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</si>
  <si>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</si>
  <si>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</si>
  <si>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</si>
  <si>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</si>
  <si>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</si>
  <si>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</si>
  <si>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</si>
  <si>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</si>
  <si>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</si>
  <si>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</si>
  <si>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</si>
  <si>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</si>
  <si>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</si>
  <si>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</si>
  <si>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</si>
  <si>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</si>
  <si>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</si>
  <si>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</si>
  <si>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</si>
  <si>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</si>
  <si>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</si>
  <si>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</si>
  <si>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</si>
  <si>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</si>
  <si>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</si>
  <si>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</si>
  <si>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</si>
  <si>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</si>
  <si>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</si>
  <si>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</si>
  <si>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</si>
  <si>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</si>
  <si>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</si>
  <si>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</si>
  <si>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</si>
  <si>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</si>
  <si>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</si>
  <si>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</si>
  <si>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</si>
  <si>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</si>
  <si>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</si>
  <si>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</si>
  <si>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</si>
  <si>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</si>
  <si>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</si>
  <si>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</si>
  <si>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</si>
  <si>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</si>
  <si>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</si>
  <si>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</si>
  <si>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</si>
  <si>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</si>
  <si>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</si>
  <si>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</si>
  <si>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</si>
  <si>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</si>
  <si>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</si>
  <si>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</si>
  <si>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</si>
  <si>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</si>
  <si>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</si>
  <si>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</si>
  <si>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</si>
  <si>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</si>
  <si>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</si>
  <si>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</si>
  <si>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</si>
  <si>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</si>
  <si>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</si>
  <si>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</si>
  <si>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</si>
  <si>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</si>
  <si>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</si>
  <si>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</si>
  <si>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</si>
  <si>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</si>
  <si>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</si>
  <si>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</si>
  <si>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</si>
  <si>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</si>
  <si>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</si>
  <si>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</si>
  <si>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</si>
  <si>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</si>
  <si>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</si>
  <si>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</si>
  <si>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</si>
  <si>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</si>
  <si>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</si>
  <si>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</si>
  <si>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</si>
  <si>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</si>
  <si>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</si>
  <si>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</si>
  <si>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</si>
  <si>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</si>
  <si>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</si>
  <si>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</si>
  <si>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</si>
  <si>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</si>
  <si>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</si>
  <si>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</si>
  <si>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</si>
  <si>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</si>
  <si>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</si>
  <si>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</si>
  <si>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</si>
  <si>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</si>
  <si>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</si>
  <si>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</si>
  <si>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</si>
  <si>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</si>
  <si>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</si>
  <si>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</si>
  <si>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</si>
  <si>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</si>
  <si>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</si>
  <si>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</si>
  <si>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</si>
  <si>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</si>
  <si>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</si>
  <si>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</si>
  <si>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</si>
  <si>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</si>
  <si>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</si>
  <si>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</si>
  <si>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</si>
  <si>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</si>
  <si>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</si>
  <si>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</si>
  <si>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</si>
  <si>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</si>
  <si>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</si>
  <si>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</si>
  <si>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</si>
  <si>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</si>
  <si>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</si>
  <si>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</si>
  <si>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</si>
  <si>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</si>
  <si>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</si>
  <si>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</si>
  <si>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</si>
  <si>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</si>
  <si>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</si>
  <si>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</si>
  <si>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</si>
  <si>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</si>
  <si>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</si>
  <si>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</si>
  <si>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</si>
  <si>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</si>
  <si>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</si>
  <si>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</si>
  <si>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</si>
  <si>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</si>
  <si>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</si>
  <si>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</si>
  <si>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</si>
  <si>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</si>
  <si>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</si>
  <si>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</si>
  <si>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</si>
  <si>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</si>
  <si>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</si>
  <si>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</si>
  <si>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</si>
  <si>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</si>
  <si>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</si>
  <si>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</si>
  <si>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</si>
  <si>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</si>
  <si>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</si>
  <si>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</si>
  <si>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</si>
  <si>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</si>
  <si>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</si>
  <si>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</si>
  <si>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</si>
  <si>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</si>
  <si>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</si>
  <si>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</si>
  <si>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</si>
  <si>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</si>
  <si>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</si>
  <si>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</si>
  <si>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</si>
  <si>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</si>
  <si>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</si>
  <si>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</si>
  <si>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</si>
  <si>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</si>
  <si>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</si>
  <si>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</si>
  <si>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</si>
  <si>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</si>
  <si>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</si>
  <si>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</si>
  <si>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</si>
  <si>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</si>
  <si>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</si>
  <si>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</si>
  <si>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</si>
  <si>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</si>
  <si>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</si>
  <si>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</si>
  <si>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</si>
  <si>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</si>
  <si>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</si>
  <si>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</si>
  <si>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</si>
  <si>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</si>
  <si>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</si>
  <si>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</si>
  <si>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</si>
  <si>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</si>
  <si>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</si>
  <si>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</si>
  <si>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</si>
  <si>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</si>
  <si>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</si>
  <si>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</si>
  <si>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</si>
  <si>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</si>
  <si>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</si>
  <si>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</si>
  <si>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</si>
  <si>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</si>
  <si>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</si>
  <si>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</si>
  <si>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</si>
  <si>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</si>
  <si>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</si>
  <si>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</si>
  <si>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</si>
  <si>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</si>
  <si>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</si>
  <si>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</si>
  <si>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</si>
  <si>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</si>
  <si>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</si>
  <si>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</si>
  <si>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</si>
  <si>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</si>
  <si>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</si>
  <si>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</si>
  <si>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</si>
  <si>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</si>
  <si>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</si>
  <si>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</si>
  <si>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</si>
  <si>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</si>
  <si>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</si>
  <si>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</si>
  <si>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</si>
  <si>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</si>
  <si>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</si>
  <si>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</si>
  <si>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</si>
  <si>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</si>
  <si>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</si>
  <si>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</si>
  <si>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</si>
  <si>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</si>
  <si>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</si>
  <si>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</si>
  <si>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</si>
  <si>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</si>
  <si>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</si>
  <si>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</si>
  <si>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</si>
  <si>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</si>
  <si>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</si>
  <si>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</si>
  <si>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</si>
  <si>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</si>
  <si>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</si>
  <si>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</si>
  <si>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</si>
  <si>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</si>
  <si>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</si>
  <si>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</si>
  <si>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</si>
  <si>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</si>
  <si>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</si>
  <si>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</si>
  <si>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</si>
  <si>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</si>
  <si>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</si>
  <si>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</si>
  <si>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</si>
  <si>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</si>
  <si>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</si>
  <si>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</si>
  <si>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</si>
  <si>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</si>
  <si>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</si>
  <si>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</si>
  <si>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</si>
  <si>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</si>
  <si>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</si>
  <si>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</si>
  <si>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</si>
  <si>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</si>
  <si>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</si>
  <si>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</si>
  <si>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</si>
  <si>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</si>
  <si>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</si>
  <si>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</si>
  <si>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</si>
  <si>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</si>
  <si>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</si>
  <si>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</si>
  <si>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</si>
  <si>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</si>
  <si>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</si>
  <si>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</si>
  <si>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</si>
  <si>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</si>
  <si>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</si>
  <si>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</si>
  <si>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</si>
  <si>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</si>
  <si>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</si>
  <si>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</si>
  <si>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</si>
  <si>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</si>
  <si>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</si>
  <si>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</si>
  <si>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</si>
  <si>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</si>
  <si>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</si>
  <si>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</si>
  <si>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</si>
  <si>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</si>
  <si>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</si>
  <si>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</si>
  <si>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</si>
  <si>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</si>
  <si>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</si>
  <si>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</si>
  <si>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</si>
  <si>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</si>
  <si>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</si>
  <si>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</si>
  <si>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</si>
  <si>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</si>
  <si>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</si>
  <si>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</si>
  <si>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</si>
  <si>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</si>
  <si>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</si>
  <si>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</si>
  <si>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</si>
  <si>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</si>
  <si>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</si>
  <si>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</si>
  <si>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</si>
  <si>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</si>
  <si>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</si>
  <si>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</si>
  <si>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</si>
  <si>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</si>
  <si>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</si>
  <si>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</si>
  <si>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</si>
  <si>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</si>
  <si>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</si>
  <si>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</si>
  <si>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</si>
  <si>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</si>
  <si>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</si>
  <si>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</si>
  <si>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</si>
  <si>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</si>
  <si>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</si>
  <si>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</si>
  <si>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</si>
  <si>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</si>
  <si>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</si>
  <si>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</si>
  <si>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</si>
  <si>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</si>
  <si>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</si>
  <si>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</si>
  <si>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</si>
  <si>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</si>
  <si>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</si>
  <si>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</si>
  <si>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</si>
  <si>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</si>
  <si>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</si>
  <si>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</si>
  <si>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</si>
  <si>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</si>
  <si>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</si>
  <si>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</si>
  <si>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</si>
  <si>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</si>
  <si>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</si>
  <si>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</si>
  <si>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</si>
  <si>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</si>
  <si>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</si>
  <si>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</si>
  <si>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</si>
  <si>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</si>
  <si>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</si>
  <si>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</si>
  <si>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</si>
  <si>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</si>
  <si>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</si>
  <si>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</si>
  <si>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</si>
  <si>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</si>
  <si>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</si>
  <si>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</si>
  <si>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</si>
  <si>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</si>
  <si>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</si>
  <si>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</si>
  <si>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</si>
  <si>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</si>
  <si>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</si>
  <si>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</si>
  <si>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</si>
  <si>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</si>
  <si>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</si>
  <si>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</si>
  <si>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</si>
  <si>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</si>
  <si>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</si>
  <si>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</si>
  <si>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</si>
  <si>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</si>
  <si>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</si>
  <si>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</si>
  <si>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</si>
  <si>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</si>
  <si>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</si>
  <si>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</si>
  <si>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</si>
  <si>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</si>
  <si>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</si>
  <si>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</si>
  <si>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</si>
  <si>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</si>
  <si>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</si>
  <si>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</si>
  <si>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</si>
  <si>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</si>
  <si>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</si>
  <si>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</si>
  <si>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</si>
  <si>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</si>
  <si>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</si>
  <si>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</si>
  <si>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</si>
  <si>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</si>
  <si>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</si>
  <si>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</si>
  <si>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</si>
  <si>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</si>
  <si>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</si>
  <si>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</si>
  <si>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</si>
  <si>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</si>
  <si>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</si>
  <si>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</si>
  <si>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</si>
  <si>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</si>
  <si>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</si>
  <si>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</si>
  <si>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</si>
  <si>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</si>
  <si>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</si>
  <si>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</si>
  <si>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</si>
  <si>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</si>
  <si>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</si>
  <si>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</si>
  <si>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</si>
  <si>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</si>
  <si>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</si>
  <si>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</si>
  <si>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</si>
  <si>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</si>
  <si>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</si>
  <si>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</si>
  <si>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</si>
  <si>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</si>
  <si>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</si>
  <si>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</si>
  <si>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</si>
  <si>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</si>
  <si>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</si>
  <si>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</si>
  <si>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</si>
  <si>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</si>
  <si>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</si>
  <si>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</si>
  <si>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</si>
  <si>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</si>
  <si>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</si>
  <si>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</si>
  <si>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</si>
  <si>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</si>
  <si>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</si>
  <si>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</si>
  <si>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</si>
  <si>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</si>
  <si>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</si>
  <si>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</si>
  <si>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</si>
  <si>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</si>
  <si>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</si>
  <si>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</si>
  <si>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</si>
  <si>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</si>
  <si>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</si>
  <si>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</si>
  <si>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</si>
  <si>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</si>
  <si>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</si>
  <si>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</si>
  <si>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</si>
  <si>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</si>
  <si>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</si>
  <si>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</si>
  <si>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</si>
  <si>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</si>
  <si>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</si>
  <si>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</si>
  <si>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</si>
  <si>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</si>
  <si>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</si>
  <si>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</si>
  <si>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</si>
  <si>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</si>
  <si>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</si>
  <si>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</si>
  <si>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</si>
  <si>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</si>
  <si>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</si>
  <si>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</si>
  <si>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</si>
  <si>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</si>
  <si>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</si>
  <si>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</si>
  <si>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</si>
  <si>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</si>
  <si>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</si>
  <si>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</si>
  <si>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</si>
  <si>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</si>
  <si>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</si>
  <si>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</si>
  <si>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</si>
  <si>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</si>
  <si>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</si>
  <si>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</si>
  <si>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</si>
  <si>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</si>
  <si>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</si>
  <si>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</si>
  <si>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</si>
  <si>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</si>
  <si>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</si>
  <si>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</si>
  <si>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</si>
  <si>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</si>
  <si>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</si>
  <si>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</si>
  <si>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</si>
  <si>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</si>
  <si>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</si>
  <si>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</si>
  <si>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</si>
  <si>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</si>
  <si>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</si>
  <si>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</si>
  <si>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</si>
  <si>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</si>
  <si>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</si>
  <si>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</si>
  <si>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</si>
  <si>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</si>
  <si>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</si>
  <si>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</si>
  <si>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</si>
  <si>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</si>
  <si>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</si>
  <si>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</si>
  <si>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</si>
  <si>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</si>
  <si>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</si>
  <si>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</si>
  <si>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</si>
  <si>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</si>
  <si>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</si>
  <si>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</si>
  <si>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</si>
  <si>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</si>
  <si>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</si>
  <si>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</si>
  <si>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</si>
  <si>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</si>
  <si>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</si>
  <si>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</si>
  <si>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</si>
  <si>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</si>
  <si>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</si>
  <si>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</si>
  <si>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</si>
  <si>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</si>
  <si>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</si>
  <si>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</si>
  <si>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</si>
  <si>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</si>
  <si>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</si>
  <si>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</si>
  <si>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</si>
  <si>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</si>
  <si>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</si>
  <si>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</si>
  <si>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</si>
  <si>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</si>
  <si>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</si>
  <si>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</si>
  <si>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</si>
  <si>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</si>
  <si>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</si>
  <si>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</si>
  <si>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</si>
  <si>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</si>
  <si>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</si>
  <si>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</si>
  <si>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</si>
  <si>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</si>
  <si>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</si>
  <si>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</si>
  <si>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</si>
  <si>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</si>
  <si>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</si>
  <si>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</si>
  <si>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</si>
  <si>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</si>
  <si>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</si>
  <si>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</si>
  <si>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</si>
  <si>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</si>
  <si>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</si>
  <si>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</si>
  <si>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</si>
  <si>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</si>
  <si>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</si>
  <si>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</si>
  <si>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</si>
  <si>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</si>
  <si>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</si>
  <si>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</si>
  <si>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</si>
  <si>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</si>
  <si>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</si>
  <si>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</si>
  <si>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</si>
  <si>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</si>
  <si>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</si>
  <si>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</si>
  <si>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</si>
  <si>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</si>
  <si>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</si>
  <si>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</si>
  <si>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</si>
  <si>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</si>
  <si>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</si>
  <si>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</si>
  <si>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</si>
  <si>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</si>
  <si>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</si>
  <si>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</si>
  <si>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</si>
  <si>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</si>
  <si>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</si>
  <si>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</si>
  <si>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</si>
  <si>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</si>
  <si>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</si>
  <si>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</si>
  <si>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</si>
  <si>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</si>
  <si>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</si>
  <si>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</si>
  <si>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</si>
  <si>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</si>
  <si>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</si>
  <si>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</si>
  <si>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</si>
  <si>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</si>
  <si>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</si>
  <si>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</si>
  <si>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</si>
  <si>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</si>
  <si>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</si>
  <si>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</si>
  <si>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</si>
  <si>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</si>
  <si>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</si>
  <si>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</si>
  <si>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</si>
  <si>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</si>
  <si>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</si>
  <si>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</si>
  <si>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</si>
  <si>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</si>
  <si>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</si>
  <si>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</si>
  <si>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</si>
  <si>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</si>
  <si>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</si>
  <si>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</si>
  <si>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</si>
  <si>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</si>
  <si>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</si>
  <si>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</si>
  <si>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</si>
  <si>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</si>
  <si>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</si>
  <si>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</si>
  <si>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</si>
  <si>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</si>
  <si>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</si>
  <si>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</si>
  <si>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</si>
  <si>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</si>
  <si>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</si>
  <si>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</si>
  <si>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</si>
  <si>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</si>
  <si>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</si>
  <si>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</si>
  <si>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</si>
  <si>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</si>
  <si>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</si>
  <si>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</si>
  <si>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</si>
  <si>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</si>
  <si>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</si>
  <si>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</si>
  <si>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</si>
  <si>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</si>
  <si>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</si>
  <si>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</si>
  <si>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</si>
  <si>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</si>
  <si>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</si>
  <si>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</si>
  <si>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</si>
  <si>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</si>
  <si>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</si>
  <si>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</si>
  <si>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</si>
  <si>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</si>
  <si>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</si>
  <si>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</si>
  <si>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</si>
  <si>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</si>
  <si>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</si>
  <si>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</si>
  <si>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</si>
  <si>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</si>
  <si>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</si>
  <si>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</si>
  <si>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</si>
  <si>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</si>
  <si>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</si>
  <si>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</si>
  <si>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</si>
  <si>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</si>
  <si>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</si>
  <si>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</si>
  <si>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</si>
  <si>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</si>
  <si>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</si>
  <si>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</si>
  <si>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</si>
  <si>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</si>
  <si>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</si>
  <si>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</si>
  <si>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</si>
  <si>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</si>
  <si>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</si>
  <si>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</si>
  <si>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</si>
  <si>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</si>
  <si>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</si>
  <si>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</si>
  <si>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</si>
  <si>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</si>
  <si>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</si>
  <si>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</si>
  <si>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</si>
  <si>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</si>
  <si>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</si>
  <si>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</si>
  <si>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</si>
  <si>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</si>
  <si>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</si>
  <si>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</si>
  <si>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</si>
  <si>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</si>
  <si>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</si>
  <si>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</si>
  <si>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</si>
  <si>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</si>
  <si>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</si>
  <si>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</si>
  <si>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</si>
  <si>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</si>
  <si>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</si>
  <si>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</si>
  <si>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</si>
  <si>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</si>
  <si>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</si>
  <si>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</si>
  <si>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</si>
  <si>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</si>
  <si>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</si>
  <si>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</si>
  <si>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</si>
  <si>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</si>
  <si>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</si>
  <si>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</si>
  <si>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</si>
  <si>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</si>
  <si>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</si>
  <si>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</si>
  <si>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</si>
  <si>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</si>
  <si>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</si>
  <si>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</si>
  <si>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</si>
  <si>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</si>
  <si>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</si>
  <si>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</si>
  <si>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</si>
  <si>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</si>
  <si>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</si>
  <si>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</si>
  <si>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</si>
  <si>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</si>
  <si>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</si>
  <si>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</si>
  <si>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</si>
  <si>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</si>
  <si>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</si>
  <si>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</si>
  <si>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</si>
  <si>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</si>
  <si>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</si>
  <si>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</si>
  <si>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</si>
  <si>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</si>
  <si>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</si>
  <si>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</si>
  <si>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</si>
  <si>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</si>
  <si>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</si>
  <si>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</si>
  <si>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</si>
  <si>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</si>
  <si>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</si>
  <si>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</si>
  <si>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</si>
  <si>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</si>
  <si>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</si>
  <si>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</si>
  <si>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</si>
  <si>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</si>
  <si>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</si>
  <si>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</si>
  <si>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</si>
  <si>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</si>
  <si>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</si>
  <si>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</si>
  <si>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</si>
  <si>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</si>
  <si>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</si>
  <si>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</si>
  <si>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</si>
  <si>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</si>
  <si>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</si>
  <si>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</si>
  <si>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</si>
  <si>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</si>
  <si>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</si>
  <si>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</si>
  <si>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</si>
  <si>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</si>
  <si>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</si>
  <si>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</si>
  <si>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</si>
  <si>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</si>
  <si>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</si>
  <si>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</si>
  <si>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</si>
  <si>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</si>
  <si>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</si>
  <si>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</si>
  <si>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</si>
  <si>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</si>
  <si>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</si>
  <si>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</si>
  <si>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</si>
  <si>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</si>
  <si>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</si>
  <si>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</si>
  <si>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</si>
  <si>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</si>
  <si>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</si>
  <si>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</si>
  <si>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</si>
  <si>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</si>
  <si>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</si>
  <si>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</si>
  <si>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</si>
  <si>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</si>
  <si>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</si>
  <si>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</si>
  <si>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</si>
  <si>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</si>
  <si>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</si>
  <si>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</si>
  <si>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</si>
  <si>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</si>
  <si>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</si>
  <si>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</si>
  <si>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</si>
  <si>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</si>
  <si>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</si>
  <si>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</si>
  <si>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</si>
  <si>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</si>
  <si>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</si>
  <si>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</si>
  <si>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</si>
  <si>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</si>
  <si>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</si>
  <si>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</si>
  <si>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</si>
  <si>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</si>
  <si>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</si>
  <si>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</si>
  <si>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</si>
  <si>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</si>
  <si>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</si>
  <si>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</si>
  <si>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</si>
  <si>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</si>
  <si>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</si>
  <si>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</si>
  <si>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</si>
  <si>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</si>
  <si>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</si>
  <si>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</si>
  <si>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</si>
  <si>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</si>
  <si>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</si>
  <si>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</si>
  <si>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</si>
  <si>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</si>
  <si>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</si>
  <si>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</si>
  <si>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</si>
  <si>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</si>
  <si>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</si>
  <si>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</si>
  <si>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</si>
  <si>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</si>
  <si>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</si>
  <si>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</si>
  <si>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</si>
  <si>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</si>
  <si>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</si>
  <si>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</si>
  <si>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</si>
  <si>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</si>
  <si>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</si>
  <si>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</si>
  <si>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</si>
  <si>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</si>
  <si>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</si>
  <si>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</si>
  <si>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</si>
  <si>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</si>
  <si>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</si>
  <si>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</si>
  <si>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</si>
  <si>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</si>
  <si>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</si>
  <si>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</si>
  <si>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</si>
  <si>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</si>
  <si>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</si>
  <si>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</si>
  <si>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</si>
  <si>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</si>
  <si>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</si>
  <si>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</si>
  <si>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</si>
  <si>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</si>
  <si>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</si>
  <si>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</si>
  <si>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</si>
  <si>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</si>
  <si>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</si>
  <si>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</si>
  <si>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</si>
  <si>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</si>
  <si>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</si>
  <si>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</si>
  <si>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</si>
  <si>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</si>
  <si>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</si>
  <si>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</si>
  <si>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</si>
  <si>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</si>
  <si>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</si>
  <si>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</si>
  <si>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</si>
  <si>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</si>
  <si>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</si>
  <si>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</si>
  <si>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</si>
  <si>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</si>
  <si>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</si>
  <si>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</si>
  <si>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</si>
  <si>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</si>
  <si>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</si>
  <si>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</si>
  <si>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</si>
  <si>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</si>
  <si>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</si>
  <si>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</si>
  <si>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</si>
  <si>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</si>
  <si>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</si>
  <si>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</si>
  <si>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</si>
  <si>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</si>
  <si>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</si>
  <si>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</si>
  <si>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</si>
  <si>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</si>
  <si>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</si>
  <si>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</si>
  <si>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</si>
  <si>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</si>
  <si>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</si>
  <si>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</si>
  <si>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</si>
  <si>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</si>
  <si>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</si>
  <si>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</si>
  <si>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</si>
  <si>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</si>
  <si>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</si>
  <si>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</si>
  <si>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</si>
  <si>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</si>
  <si>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</si>
  <si>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</si>
  <si>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</si>
  <si>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</si>
  <si>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</si>
  <si>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</si>
  <si>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</si>
  <si>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</si>
  <si>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</si>
  <si>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</si>
  <si>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</si>
  <si>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</si>
  <si>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</si>
  <si>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</si>
  <si>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</si>
  <si>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</si>
  <si>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</si>
  <si>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</si>
  <si>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</si>
  <si>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</si>
  <si>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</si>
  <si>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</si>
  <si>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</si>
  <si>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</si>
  <si>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</si>
  <si>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</si>
  <si>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</si>
  <si>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</si>
  <si>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</si>
  <si>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</si>
  <si>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</si>
  <si>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</si>
  <si>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</si>
  <si>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</si>
  <si>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</si>
  <si>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</si>
  <si>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</si>
  <si>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</si>
  <si>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</si>
  <si>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</si>
  <si>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</si>
  <si>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</si>
  <si>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</si>
  <si>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</si>
  <si>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</si>
  <si>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</si>
  <si>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</si>
  <si>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</si>
  <si>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</si>
  <si>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</si>
  <si>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</si>
  <si>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</si>
  <si>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</si>
  <si>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</si>
  <si>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</si>
  <si>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</si>
  <si>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</si>
  <si>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</si>
  <si>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</si>
  <si>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</si>
  <si>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</si>
  <si>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</si>
  <si>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</si>
  <si>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</si>
  <si>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</si>
  <si>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</si>
  <si>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</si>
  <si>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</si>
  <si>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</si>
  <si>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</si>
  <si>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</si>
  <si>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</si>
  <si>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</si>
  <si>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</si>
  <si>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</si>
  <si>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</si>
  <si>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</si>
  <si>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</si>
  <si>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</si>
  <si>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</si>
  <si>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</si>
  <si>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</si>
  <si>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</si>
  <si>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</si>
  <si>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</si>
  <si>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</si>
  <si>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</si>
  <si>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</si>
  <si>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</si>
  <si>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</si>
  <si>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</si>
  <si>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</si>
  <si>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</si>
  <si>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</si>
  <si>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</si>
  <si>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</si>
  <si>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</si>
  <si>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</si>
  <si>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</si>
  <si>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</si>
  <si>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</si>
  <si>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</si>
  <si>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</si>
  <si>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</si>
  <si>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</si>
  <si>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</si>
  <si>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</si>
  <si>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</si>
  <si>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</si>
  <si>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</si>
  <si>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</si>
  <si>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</si>
  <si>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</si>
  <si>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</si>
  <si>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</si>
  <si>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</si>
  <si>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</si>
  <si>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</si>
  <si>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</si>
  <si>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</si>
  <si>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</si>
  <si>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</si>
  <si>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</si>
  <si>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</si>
  <si>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</si>
  <si>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</si>
  <si>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</si>
  <si>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</si>
  <si>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</si>
  <si>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</si>
  <si>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</si>
  <si>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</si>
  <si>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</si>
  <si>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</si>
  <si>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</si>
  <si>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</si>
  <si>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</si>
  <si>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</si>
  <si>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</si>
  <si>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</si>
  <si>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</si>
  <si>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</si>
  <si>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</si>
  <si>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</si>
  <si>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</si>
  <si>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</si>
  <si>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</si>
  <si>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</si>
  <si>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</si>
  <si>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</si>
  <si>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</si>
  <si>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</si>
  <si>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</si>
  <si>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</si>
  <si>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</si>
  <si>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</si>
  <si>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</si>
  <si>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</si>
  <si>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</si>
  <si>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</si>
  <si>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</si>
  <si>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</si>
  <si>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</si>
  <si>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</si>
  <si>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</si>
  <si>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</si>
  <si>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</si>
  <si>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</si>
  <si>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</si>
  <si>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</si>
  <si>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</si>
  <si>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</si>
  <si>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</si>
  <si>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</si>
  <si>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</si>
  <si>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</si>
  <si>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</si>
  <si>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</si>
  <si>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</si>
  <si>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</si>
  <si>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</si>
  <si>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</si>
  <si>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</si>
  <si>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</si>
  <si>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</si>
  <si>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</si>
  <si>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</si>
  <si>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</si>
  <si>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</si>
  <si>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</si>
  <si>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</si>
  <si>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</si>
  <si>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</si>
  <si>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</si>
  <si>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</si>
  <si>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</si>
  <si>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</si>
  <si>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</si>
  <si>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</si>
  <si>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</si>
  <si>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</si>
  <si>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</si>
  <si>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</si>
  <si>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</si>
  <si>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</si>
  <si>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</si>
  <si>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</si>
  <si>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</si>
  <si>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</si>
  <si>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</si>
  <si>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</si>
  <si>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</si>
  <si>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</si>
  <si>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</si>
  <si>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</si>
  <si>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</si>
  <si>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</si>
  <si>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</si>
  <si>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</si>
  <si>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</si>
  <si>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</si>
  <si>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</si>
  <si>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</si>
  <si>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</si>
  <si>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</si>
  <si>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</si>
  <si>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</si>
  <si>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</si>
  <si>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</si>
  <si>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</si>
  <si>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</si>
  <si>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</si>
  <si>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</si>
  <si>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</si>
  <si>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</si>
  <si>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</si>
  <si>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</si>
  <si>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</si>
  <si>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</si>
  <si>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</si>
  <si>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</si>
  <si>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</si>
  <si>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</si>
  <si>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</si>
  <si>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</si>
  <si>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</si>
  <si>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</si>
  <si>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</si>
  <si>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</si>
  <si>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</si>
  <si>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</si>
  <si>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</si>
  <si>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</si>
  <si>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</si>
  <si>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</si>
  <si>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</si>
  <si>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</si>
  <si>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</si>
  <si>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</si>
  <si>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</si>
  <si>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</si>
  <si>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</si>
  <si>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</si>
  <si>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</si>
  <si>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</si>
  <si>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</si>
  <si>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</si>
  <si>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</si>
  <si>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</si>
  <si>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</si>
  <si>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</si>
  <si>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</si>
  <si>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</si>
  <si>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</si>
  <si>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</si>
  <si>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</si>
  <si>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</si>
  <si>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</si>
  <si>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</si>
  <si>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</si>
  <si>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</si>
  <si>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</si>
  <si>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</si>
  <si>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</si>
  <si>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</si>
  <si>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</si>
  <si>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</si>
  <si>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</si>
  <si>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</si>
  <si>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</si>
  <si>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</si>
  <si>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</si>
  <si>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</si>
  <si>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</si>
  <si>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</si>
  <si>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</si>
  <si>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</si>
  <si>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</si>
  <si>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</si>
  <si>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</si>
  <si>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</si>
  <si>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</si>
  <si>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</si>
  <si>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</si>
  <si>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</si>
  <si>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</si>
  <si>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</si>
  <si>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</si>
  <si>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</si>
  <si>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</si>
  <si>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</si>
  <si>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</si>
  <si>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</si>
  <si>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</si>
  <si>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</si>
  <si>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</si>
  <si>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</si>
  <si>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</si>
  <si>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</si>
  <si>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</si>
  <si>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</si>
  <si>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</si>
  <si>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</si>
  <si>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</si>
  <si>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</si>
  <si>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</si>
  <si>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</si>
  <si>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</si>
  <si>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</si>
  <si>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</si>
  <si>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</si>
  <si>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</si>
  <si>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</si>
  <si>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</si>
  <si>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</si>
  <si>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</si>
  <si>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</si>
  <si>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</si>
  <si>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</si>
  <si>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</si>
  <si>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</si>
  <si>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</si>
  <si>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</si>
  <si>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</si>
  <si>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</si>
  <si>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</si>
  <si>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</si>
  <si>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</si>
  <si>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</si>
  <si>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</si>
  <si>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</si>
  <si>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</si>
  <si>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75 km</t>
  </si>
  <si>
    <t>PCM-20251101-00000439</t>
  </si>
  <si>
    <t>ETA 15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</si>
  <si>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</si>
  <si>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</si>
  <si>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</si>
  <si>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</si>
  <si>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</si>
  <si>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</si>
  <si>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</si>
  <si>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</si>
  <si>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</si>
  <si>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</si>
  <si>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</si>
  <si>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</si>
  <si>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PCM-20251101-00000408</t>
  </si>
  <si>
    <t>Emergency</t>
  </si>
  <si>
    <t>Sceco Cut Off At Area
1st team dispatched for site ABH0124  , ETA 65 mins // 2nd team distracted for site KMS0474  , ETA 60 mins //3rd team dispatched for site ABH0281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</si>
</sst>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299.41358807870711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45962.362013773149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45962.362013773149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45962.362013773149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45962.362013773149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45962.362013773149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45962.362013773149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45962.362013773149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45962.362013773149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45962.362013773149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45962.362013773149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45962.362013773149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45962.362013773149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45962.362013773149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45962.362013773149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45962.362013773149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45962.362013773149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45962.362013773149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45962.362013773149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45962.362013773149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45962.362013773149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45962.362013773149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45962.362013773149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45962.362013773149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45962.362013773149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45962.362013773149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45962.362013773149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45962.362013773149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45962.362013773149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45962.362013773149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45962.362013773149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45962.362013773149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45962.362013773149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45962.362013773149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45962.362013773149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45962.362013773149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45962.362013773149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45962.362013773149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45962.362013773149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45962.362013773149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45962.362013773149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45962.362013773149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45962.362013773149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45962.362013773149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45962.362013773149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45962.362013773149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45962.362013773149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45962.362013773149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45962.362013773149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45962.362013773149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45962.362013773149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45962.362013773149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45962.362013773149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45962.362013773149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45962.362013773149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45962.362013773149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45962.362013773149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45962.362013773149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45962.362013773149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45962.362013773149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45962.362013773149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45962.362013773149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45962.362013773149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45962.362013773149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45962.362013773149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45962.362013773149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45962.362013773149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45962.362013773149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45962.362013773149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45962.362013773149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45962.362013773149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45962.362013773149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45962.362013773149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45962.362013773149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45962.362013773149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45962.362013773149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45962.362013773149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45962.362013773149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45962.362013773149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45962.362013773149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45962.362013773149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45962.362013773149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45962.362013773149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45962.362013773149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45962.362013773149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45962.362013773149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45962.362013773149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45962.362013773149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45962.362013773149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45962.362013773149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45962.362013773149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45962.362013773149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45962.362013773149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45962.362013773149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45962.362013773149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45962.362013773149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45962.362013773149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45962.362013773149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45962.362013773149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45962.362013773149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45962.362013773149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45962.362013773149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45962.362013773149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45962.362013773149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45962.362013773149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45962.362013773149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45962.362013773149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45962.362013773149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45962.362013773149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45962.362013773149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45962.362013773149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45962.362013773149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45962.362013773149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45962.362013773149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45962.362013773149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45962.362013773149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45962.362013773149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45962.362013773149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45962.362013773149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45962.362013773149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45962.362013773149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45962.362013773149</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45962.362013773149</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137.36217604167177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3.6199304398178356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0.14383090277988231</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0.12378460648324108</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0.10648136574309319</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8.4224421298131347E-2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5.94559027813375E-2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c r="F10" s="115"/>
      <c r="G10" s="116">
        <f ca="1">IFERROR(NOW()-F10,"-")</f>
        <v>45962.362013773149</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45962.362013773149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45962.362013773149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45962.362013773149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45962.362013773149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45962.362013773149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45962.362013773149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45962.362013773149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45962.362013773149</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45962.362013773149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45962.362013773149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45962.362013773149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45962.362013773149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45962.362013773149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45962.362013773149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45962.362013773149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45962.362013773149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45962.362013773149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45962.362013773149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45962.362013773149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45962.362013773149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45962.362013773149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45962.362013773149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45962.362013773149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45962.362013773149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45962.362013773149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45962.362013773149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45962.362013773149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45962.362013773149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45962.362013773149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45962.362013773149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45962.362013773149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45962.362013773149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45962.362013773149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45962.362013773149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45962.362013773149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45962.362013773149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45962.362013773149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45962.362013773149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45962.362013773149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45962.362013773149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45962.362013773149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45962.362013773149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45962.362013773149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45962.362013773149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45962.362013773149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45962.362013773149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45962.362013773149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45962.362013773149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45962.362013773149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45962.362013773149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45962.362013773149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45962.362013773149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45962.362013773149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45962.362013773149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45962.362013773149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45962.362013773149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45962.362013773149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45962.362013773149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45962.362013773149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45962.362013773149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45962.362013773149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45962.362013773149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45962.362013773149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45962.362013773149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45962.362013773149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45962.362013773149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45962.362013773149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45962.362013773149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45962.362013773149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45962.362013773149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45962.362013773149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45962.362013773149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45962.362013773149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45962.362013773149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45962.362013773149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45962.362013773149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45962.362013773149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45962.362013773149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45962.362013773149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45962.362013773149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45962.362013773149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45962.362013773149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45962.362013773149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45962.362013773149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45962.362013773149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45962.362013773149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45962.362013773149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45962.362013773149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45962.362013773149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45962.362013773149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45962.362013773149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45962.362013773149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45962.362013773149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45962.362013773149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45962.362013773149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45962.362013773149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45962.362013773149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45962.362013773149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45962.362013773149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45962.362013773149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45962.362013773149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45962.362013773149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45962.362013773149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45962.362013773149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45962.362013773149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45962.362013773149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45962.362013773149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45962.362013773149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45962.362013773149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45962.362013773149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45962.362013773149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45962.362013773149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45962.362013773149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45962.362013773149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45962.362013773149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45962.362013773149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45962.362013773149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45962.362013773149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45962.362013773149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45962.362013773149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45962.362013773149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45962.362013773149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45962.362013773149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45962.362013773149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45962.362013773149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45962.362013773149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45962.362013773149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45962.362013773149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45962.362013773149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45962.362013773149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45962.362013773149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45962.362013773149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45962.362013773149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45962.362013773149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45962.362013773149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45962.362013773149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45962.362013773149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45962.362013773149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45962.362013773149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45962.362013773149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45962.362013773149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45962.362013773149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45962.362013773149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45962.362013773149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45962.362013773149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45962.362013773149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45962.362013773149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45962.362013773149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45962.362013773149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45962.362013773149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45962.362013773149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45962.362013773149</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45962.362014004633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45962.362014004633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45962.362014004633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45962.362014004633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45962.362014004633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45962.362014004633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45962.362014004633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45962.362014004633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45962.362014004633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45962.362014004633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45962.362014004633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45962.362014004633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45962.362014004633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45962.362014004633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45962.362014004633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45962.362014004633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45962.362014004633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45962.362014004633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45962.362014004633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45962.362014004633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45962.362014004633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45962.362014004633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45962.362014004633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45962.362014004633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45962.362014004633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45962.362014004633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45962.362014004633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45962.362014004633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45962.362014004633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45962.362014004633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45962.362014004633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45962.362014004633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45962.362014004633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45962.362014004633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45962.362014004633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45962.362014004633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45962.362014004633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45962.362014004633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45962.362014004633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45962.362014004633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45962.362014004633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45962.362014004633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45962.362014004633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45962.362014004633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45962.362014004633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45962.362014004633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45962.362014004633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45962.362014004633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45962.362014004633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45962.362014004633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45962.362014004633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45962.362014004633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45962.362014004633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45962.362014004633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45962.362014004633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45962.362014004633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45962.362014004633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45962.362014004633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45962.362014004633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45962.362014004633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45962.362014004633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45962.362014004633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45962.362014004633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45962.362014004633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45962.362014004633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45962.362014004633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45962.362014004633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45962.362014004633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45962.362014004633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45962.362014004633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45962.362014004633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45962.362014004633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45962.362014004633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45962.362014004633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45962.362014004633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45962.362014004633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45962.362014004633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45962.362014004633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45962.362014004633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45962.362014004633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45962.362014004633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45962.362014004633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45962.362014004633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45962.362014004633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45962.362014004633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45962.362014004633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45962.362014004633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45962.362014004633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45962.362014004633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45962.362014004633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45962.362014004633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45962.362014004633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45962.362014004633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45962.362014004633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45962.362014004633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45962.362014004633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45962.362014004633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45962.362014004633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45962.362014004633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45962.362014004633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45962.362014004633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45962.362014004633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45962.362014004633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45962.362014004633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45962.362014004633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45962.362014004633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45962.362014004633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45962.362014004633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45962.362014004633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45962.362014004633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45962.362014004633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45962.362014004633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45962.362014004633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45962.362014004633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45962.362014004633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45962.362014004633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45962.362014004633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45962.362014004633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45962.362014004633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45962.362014004633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45962.362014004633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45962.362014004633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45962.362014004633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45962.362014004633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45962.362014004633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45962.362014004633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45962.362014004633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45962.362014004633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45962.362014004633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45962.362014004633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45962.362014004633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45962.362014004633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45962.362014004633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45962.362014004633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45962.362014004633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45962.362014004633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45962.362014004633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45962.362014004633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45962.362014004633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45962.362014004633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45962.362014004633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45962.362014004633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45962.362014004633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45962.362014004633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45962.362014004633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45962.362014004633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45962.362014004633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45962.362014004633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45962.362014004633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45962.362014004633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45962.362014004633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45962.362014004633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45962.362014004633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45962.362014004633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45962.362014004633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45962.362014004633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45962.362014004633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45962.362014004633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45962.362014004633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45962.362014004633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45962.362014004633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45962.362014004633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45962.362014004633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45962.362014004633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45962.362014004633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45962.362014004633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45962.362014004633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45962.362014004633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45962.362014004633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45962.362014004633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45962.362014004633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45962.362014004633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45962.362014004633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45962.362014004633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45962.362014004633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45962.362014004633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45962.362014004633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45962.362014004633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45962.362014004633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45962.362014004633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45962.362014004633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45962.362014004633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45962.362014004633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45962.362014004633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45962.362014004633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45962.362014004633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45962.362014004633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45962.362014004633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45962.362014004633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45962.362014004633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45962.362014004633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45962.362014004633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45962.362014004633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45962.362014004633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45962.362014004633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45962.362014004633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45962.362014004633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45962.362014004633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45962.362014004633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45962.362014004633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45962.362014004633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45962.362014004633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45962.362014004633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45962.362014004633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45962.362014004633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45962.362014004633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45962.362014004633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45962.362014004633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45962.362014004633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45962.362014004633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45962.362014004633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45962.362014004633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45962.362014004633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45962.362014004633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45962.362014004633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45962.362014004633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45962.362014004633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45962.362014004633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45962.362014004633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45962.362014004633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45962.362014004633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45962.362014004633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45962.362014004633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45962.362014004633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45962.362014004633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45962.362014004633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45962.362014004633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45962.362014004633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45962.362014004633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45962.362014004633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45962.362014004633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45962.362014004633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45962.362014004633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45962.362014004633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45962.362014004633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45962.362014004633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45962.362014004633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45962.362014004633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45962.362014004633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45962.362014004633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45962.362014004633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45962.362014004633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45962.362014004633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45962.362014004633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45962.362014004633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45962.362014004633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45962.362014004633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45962.362014004633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45962.362014004633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45962.362014004633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45962.362014004633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45962.362014004633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45962.362014004633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45962.362014004633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45962.362014004633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45962.362014004633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45962.362014004633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45962.362014004633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45962.362014004633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45962.362014004633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45962.362014004633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45962.362014004633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45962.362014004633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45962.362014004633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45962.362014004633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45962.362014004633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45962.362014004633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45962.362014004633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45962.362014004633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45962.362014004633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45962.362014004633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45962.362014004633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45962.362014004633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45962.362014004633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45962.362014004633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45962.362014004633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45962.362014004633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45962.362014004633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45962.362014004633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45962.362014004633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45962.362014004633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45962.362014004633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45962.362014004633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45962.362014004633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45962.362014004633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45962.362014004633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45962.362014004633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45962.362014004633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45962.362014004633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45962.362014004633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45962.362014004633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45962.362014004633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45962.362014004633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45962.362014004633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45962.362014004633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45962.362014004633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45962.362014004633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45962.362014004633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45962.362014004633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45962.362014004633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45962.362014004633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45962.362014004633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45962.362014004633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45962.362014004633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45962.362014004633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45962.362014004633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45962.362014004633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45962.362014004633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45962.362014004633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45962.362014004633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45962.362014004633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45962.362014004633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45962.362014004633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45962.362014004633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45962.362014004633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45962.362014004633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45962.362014004633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45962.362014004633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45962.362014004633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45962.362014004633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45962.362014004633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45962.362014004633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45962.362014004633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45962.362014004633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45962.362014004633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45962.362014004633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45962.362014004633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45962.362014004633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45962.362014004633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45962.362014004633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45962.362014004633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45962.362014004633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45962.362014004633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45962.362014004633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45962.362014004633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45962.362014004633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45962.362014004633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45962.362014004633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45962.362014004633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45962.362014004633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45962.362014004633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45962.362014004633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45962.362014004633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45962.362014004633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45962.362014004633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45962.362014004633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45962.362014004633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45962.362014004633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45962.362014004633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45962.362014004633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45962.362014004633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45962.362014004633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45962.362014004633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45962.362014004633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45962.362014004633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45962.362014004633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45962.362014004633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45962.362014004633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45962.362014004633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45962.362014004633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45962.362014004633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45962.362014004633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45962.362014004633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45962.362014004633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45962.362014004633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45962.362014004633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45962.362014004633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45962.362014004633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45962.362014004633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45962.362014004633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45962.362014004633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45962.362014004633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45962.362014004633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45962.362014004633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45962.362014004633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45962.362014004633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45962.362014004633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45962.362014004633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45962.362014004633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45962.362014004633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45962.362014004633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45962.362014004633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45962.362014004633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45962.362014004633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45962.362014004633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45962.362014004633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45962.362014004633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45962.362014004633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45962.362014004633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45962.362014004633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45962.362014004633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45962.362014004633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45962.362014004633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45962.362014004633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45962.362014004633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45962.362014004633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45962.362014004633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45962.362014004633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45962.362014004633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45962.362014004633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45962.362014004633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45962.362014004633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45962.362014004633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45962.362014004633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45962.362014004633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45962.362014004633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45962.362014004633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45962.362014004633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45962.362014004633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45962.362014004633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45962.362014004633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45962.362014004633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45962.362014004633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45962.362014004633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45962.362014004633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45962.362014004633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45962.362014004633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45962.362014004633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45962.362014004633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45962.362014004633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45962.362014004633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45962.362014004633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45962.362014004633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45962.362014004633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45962.362014004633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45962.362014004633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45962.362014004633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45962.362014004633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45962.362014004633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45962.362014004633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45962.362014004633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45962.362014004633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45962.362014004633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45962.362014004633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45962.362014004633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45962.362014004633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45962.362014004633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45962.362014004633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45962.362014004633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45962.362014004633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45962.362014004633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45962.362014004633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45962.362014004633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45962.362014004633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45962.362014004633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45962.362014004633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45962.362014004633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45962.362014004633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45962.362014004633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45962.362014004633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45962.362014004633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45962.362014004633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45962.362014004633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45962.362014004633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45962.362014004633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45962.362014004633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45962.362014004633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45962.362014004633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45962.362014004633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45962.362014004633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45962.362014004633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45962.362014004633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45962.362014004633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45962.362014004633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45962.362014004633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45962.362014004633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45962.362014004633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45962.362014004633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45962.362014004633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45962.362014004633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45962.362014004633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45962.362014004633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45962.362014004633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45962.362014004633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45962.362014004633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45962.362014004633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45962.362014004633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45962.362014004633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45962.362014004633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45962.362014004633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45962.362014004633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45962.362014004633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45962.362014004633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45962.362014004633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45962.362014004633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45962.362014004633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45962.362014004633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45962.362014004633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45962.362014004633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45962.362014004633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45962.362014004633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45962.362014004633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45962.362014004633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45962.362014004633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45962.362014004633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45962.362014004633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45962.362014004633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45962.362014004633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45962.362014004633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45962.362014004633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45962.362014004633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45962.362014004633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45962.362014004633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45962.362014004633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45962.362014004633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45962.362014004633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45962.362014004633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45962.362014004633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45962.362014004633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45962.362014004633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45962.362014004633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45962.362014004633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45962.362014004633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45962.362014004633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45962.362014004633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45962.362014004633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45962.362014004633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45962.362014004633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45962.362014004633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45962.362014004633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45962.362014004633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45962.362014004633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45962.362014004633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45962.362014004633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45962.362014004633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45962.362014004633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45962.362014004633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45962.362014004633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45962.362014004633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45962.362014004633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45962.362014004633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45962.362014004633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45962.362014004633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45962.362014004633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45962.362014004633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45962.362014004633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45962.362014004633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45962.362014004633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45962.362014004633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45962.362014004633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45962.362014004633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45962.362014004633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45962.362014004633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45962.362014004633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45962.362014004633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45962.362014004633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45962.362014004633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45962.362014004633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45962.362014004633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45962.362014004633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45962.362014004633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45962.362014004633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45962.362014004633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45962.362014004633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45962.362014004633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45962.362014004633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45962.362014004633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45962.362014004633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45962.362014004633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45962.362014004633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45962.362014004633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45962.362014004633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45962.362014004633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45962.362014004633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45962.362014004633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45962.362014004633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45962.362014004633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45962.362014004633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45962.362014004633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45962.362014004633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45962.362014004633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45962.362014004633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45962.362014004633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45962.362014004633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45962.362014004633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45962.362014004633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45962.362014004633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45962.362014004633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45962.362014004633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45962.362014004633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45962.362014004633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45962.362014004633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45962.362014004633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45962.362014004633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45962.362014004633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45962.362014004633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45962.362014004633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45962.362014004633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45962.362014004633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45962.362014004633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45962.362014004633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45962.362014004633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45962.362014004633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45962.362014004633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45962.362014004633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45962.362014004633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45962.362014004633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45962.362014004633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45962.362014004633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45962.362014004633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45962.362014004633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45962.362014004633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45962.362014004633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45962.362014004633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45962.362014004633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45962.362014004633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45962.362014004633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45962.362014004633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45962.362014004633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45962.362014004633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45962.362014004633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45962.362014004633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45962.362014004633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45962.362014004633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45962.362014004633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45962.362014004633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45962.362014004633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45962.362014004633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45962.362014004633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45962.362014004633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45962.362014004633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45962.362014004633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45962.362014004633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45962.362014004633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45962.362014004633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45962.362014004633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45962.362014004633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45962.362014004633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45962.362014004633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45962.362014004633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45962.362014004633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45962.362014004633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45962.362014004633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45962.362014004633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45962.362014004633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45962.362014004633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45962.362014004633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45962.362014004633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45962.362014004633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45962.362014004633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45962.362014004633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45962.362014004633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45962.362014004633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45962.362014004633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45962.362014004633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45962.362014004633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45962.362014004633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45962.362014004633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45962.362014004633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45962.362014004633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45962.362014004633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45962.362014004633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45962.362014004633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45962.362014004633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45962.362014004633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45962.362014004633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45962.362014004633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45962.362014004633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45962.362014004633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45962.362014004633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45962.362014004633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45962.362014004633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45962.362014004633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45962.362014004633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45962.362014004633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45962.362014004633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45962.362014004633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45962.362014004633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45962.362014004633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45962.362014004633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45962.362014004633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45962.362014004633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45962.362014004633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45962.362014004633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45962.362014004633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45962.362014004633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45962.362014004633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45962.362014004633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45962.362014004633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45962.362014004633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45962.362014004633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45962.362014004633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45962.362014004633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45962.362014004633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45962.362014004633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45962.362014004633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45962.362014004633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45962.362014004633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45962.362014004633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45962.362014004633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45962.362014004633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45962.362014004633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45962.362014004633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45962.362014004633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45962.362014004633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45962.362014004633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45962.362014004633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45962.362014004633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45962.362014004633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45962.362014004633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45962.362014004633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45962.362014004633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45962.362014004633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45962.362014004633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45962.362014004633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45962.362014004633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45962.362014004633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45962.362014004633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45962.362014004633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45962.362014004633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45962.362014004633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45962.362014004633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45962.362014004633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45962.362014004633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45962.362014004633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45962.362014004633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45962.362014004633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45962.362014004633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45962.362014004633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45962.362014004633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45962.362014004633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45962.362014004633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45962.362014004633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45962.362014004633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45962.362014004633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45962.362014004633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45962.362014004633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45962.362014004633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45962.362014004633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45962.362014004633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45962.362014004633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45962.362014004633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45962.362014004633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45962.362014004633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45962.362014004633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45962.362014004633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45962.362014004633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45962.362014004633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45962.362014004633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45962.362014004633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45962.362014004633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45962.362014004633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45962.362014004633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45962.362014004633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45962.362014004633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45962.362014004633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45962.362014004633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45962.362014004633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45962.362014004633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45962.362014004633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45962.362014004633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45962.362014004633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45962.362014004633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45962.362014004633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45962.362014004633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45962.362014004633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45962.362014004633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45962.362014004633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45962.362014004633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45962.362014004633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45962.362014004633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45962.362014004633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45962.362014004633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45962.362014004633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45962.362014004633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45962.362014004633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45962.362014004633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45962.362014004633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45962.362014004633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45962.362014004633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45962.362014004633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45962.362014004633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45962.362014004633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45962.362014004633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45962.362014004633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45962.362014004633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45962.362014004633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45962.362014004633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45962.362014004633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45962.362014004633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45962.362014004633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45962.362014004633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45962.362014004633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45962.362014004633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45962.362014004633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45962.362014004633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45962.362014004633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45962.362014004633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45962.362014004633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45962.362014004633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45962.362014004633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45962.362014004633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45962.362014004633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45962.362014004633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45962.362014004633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45962.362014004633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45962.362014004633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45962.362014004633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45962.362014004633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45962.362014004633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45962.362014004633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45962.362014004633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45962.362014004633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45962.362014004633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45962.362014004633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45962.362014004633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45962.362014004633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45962.362014004633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45962.362014004633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45962.362014004633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45962.362014004633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45962.362014004633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45962.362014004633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45962.362014004633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45962.362014004633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45962.362014004633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45962.362014004633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45962.362014004633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45962.362014004633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45962.362014004633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45962.362014004633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45962.362014004633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45962.362014004633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45962.362014004633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45962.362014004633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45962.362014004633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45962.362014004633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45962.362014004633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45962.362014004633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45962.362014004633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45962.362014004633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45962.362014004633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45962.362014004633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45962.362014004633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45962.362014004633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45962.362014004633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45962.362014004633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45962.362014004633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45962.362014004633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45962.362014004633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45962.362014004633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45962.362014004633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45962.362014004633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45962.362014004633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45962.362014004633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45962.362014004633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45962.362014004633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45962.362014004633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45962.362014004633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45962.362014004633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45962.362014004633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45962.362014004633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45962.362014004633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45962.362014004633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45962.362014004633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45962.362014004633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45962.362014004633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45962.362014004633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45962.362014004633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45962.362014004633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45962.362014004633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45962.362014004633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45962.362014004633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45962.362014004633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45962.362014004633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45962.362014004633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45962.362014004633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45962.362014004633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45962.362014004633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45962.362014004633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45962.362014004633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45962.362014004633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45962.362014004633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45962.362014004633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45962.362014004633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45962.362014004633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45962.362014004633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45962.362014004633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45962.362014004633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45962.362014004633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45962.362014004633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45962.362014004633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45962.362014004633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45962.362014004633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45962.362014004633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45962.362014004633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45962.362014004633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45962.362014004633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45962.362014004633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45962.362014004633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45962.362014004633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45962.362014004633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45962.362014004633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45962.362014004633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45962.362014004633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45962.362014004633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45962.362014004633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45962.362014004633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45962.362014004633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45962.362014004633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45962.362014004633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45962.362014004633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45962.362014004633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45962.362014004633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45962.362014004633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45962.362014004633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45962.362014004633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45962.362014004633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45962.362014004633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45962.362014004633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45962.362014004633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45962.362014004633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45962.362014004633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45962.362014004633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45962.362014004633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45962.362014004633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45962.362014004633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45962.362014004633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45962.362014004633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45962.362014004633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45962.362014004633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45962.362014004633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45962.362014004633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45962.362014004633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45962.362014004633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45962.362014004633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45962.362014004633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45962.362014004633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45962.362014004633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45962.362014004633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45962.362014004633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45962.362014004633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45962.362014004633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45962.362014004633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45962.362014004633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45962.362014004633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45962.362014004633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45962.362014004633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45962.362014004633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45962.362014004633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45962.362014004633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45962.362014004633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45962.362014004633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45962.362014004633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45962.362014004633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45962.362014004633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45962.362014004633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45962.362014004633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45962.362014004633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45962.362014004633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45962.362014004633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45962.362014004633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45962.362014004633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45962.362014004633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45962.362014004633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45962.362014004633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45962.362014004633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45962.362014004633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45962.362014004633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45962.362014004633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45962.362014004633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45962.362014004633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45962.362014004633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45962.362014004633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45962.362014004633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45962.362014004633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45962.362014004633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45962.362014004633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45962.362014004633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45962.362014004633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45962.362014004633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45962.362014004633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45962.362014004633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45962.362014004633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45962.362014004633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45962.362014004633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45962.362014004633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45962.362014004633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45962.362014004633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45962.362014004633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45962.362014004633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45962.362014004633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45962.362014004633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45962.362014004633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45962.362014004633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45962.362014004633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45962.362014004633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45962.362014004633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45962.362014004633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45962.362014004633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45962.362014004633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45962.362014004633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45962.362014004633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45962.362014004633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45962.362014004633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45962.362014004633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45962.362014004633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45962.362014004633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45962.362014004633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45962.362014004633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45962.362014004633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45962.362014004633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45962.362014004633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45962.362014004633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45962.362014004633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45962.362014004633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45962.362014004633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45962.362014004633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45962.362014004633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45962.362014004633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45962.362014004633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45962.362014004633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45962.362014004633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45962.362014004633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45962.362014004633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45962.362014004633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45962.362014004633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45962.362014004633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45962.362014004633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45962.362014004633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45962.362014004633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45962.362014004633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45962.362014004633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45962.362014004633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45962.362014004633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45962.362014004633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45962.362014004633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45962.362014004633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45962.362014004633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45962.362014004633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45962.362014004633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45962.362014004633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45962.362014004633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45962.362014004633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45962.362014004633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45962.362014004633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45962.362014004633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45962.362014004633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45962.362014004633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45962.362014004633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45962.362014004633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45962.362014004633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45962.362014004633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45962.362014004633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45962.362014004633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45962.362014004633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45962.362014004633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45962.362014004633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45962.362014004633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45962.362014004633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45962.362014004633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45962.362014004633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45962.362014004633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45962.362014004633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45962.362014004633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45962.362014004633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45962.362014004633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45962.362014004633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45962.362014004633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45962.362014004633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45962.362014004633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45962.362014004633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45962.362014004633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45962.362014004633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45962.362014004633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45962.362014004633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45962.362014004633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45962.362014004633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45962.362014004633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45962.362014004633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45962.362014004633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45962.362014004633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45962.362014004633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45962.362014004633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45962.362014004633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45962.362014004633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45962.362014004633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45962.362014004633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45962.362014004633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45962.362014004633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45962.362014004633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45962.362014004633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45962.362014004633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45962.362014004633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45962.362014004633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45962.362014004633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45962.362014004633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45962.362014004633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45962.362014004633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45962.362014004633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45962.362014004633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258.88129641203705</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1.3932640046332381</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2.7592708334850613E-2</v>
      </c>
      <c r="H4" s="123">
        <v>45962.319675925923</v>
      </c>
      <c r="I4" s="119" t="str">
        <f>IFERROR(VLOOKUP(D4,DB!A:F,6,0),"")</f>
        <v>Generator-SG</v>
      </c>
      <c r="J4" s="119" t="str">
        <f>IFERROR(VLOOKUP(D4,DB!A:G,7,0),"")</f>
        <v>Dead</v>
      </c>
      <c r="K4" s="125" t="s">
        <v>39124</v>
      </c>
      <c r="L4" s="121" t="str">
        <f>IFERROR(VLOOKUP(D4,DB!A:I,9,0),"")</f>
        <v>Latis</v>
      </c>
    </row>
    <row r="5" spans="1:16" ht="15" customHeight="1">
      <c r="A5" s="119"/>
      <c r="B5" s="119" t="str">
        <f>IFERROR(VLOOKUP(D5,DB!A:K,11,0),"")</f>
        <v/>
      </c>
      <c r="C5" s="120"/>
      <c r="D5" s="121"/>
      <c r="E5" s="98"/>
      <c r="F5" s="123"/>
      <c r="G5" s="124">
        <f ca="1">IFERROR(NOW()-F5,"")</f>
        <v>45962.362014004633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45962.362014004633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45962.362014004633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45962.362014004633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45962.362014004633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45962.362014004633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45962.362014004633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45962.362014004633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45962.362014004633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45962.362014004633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45962.362014004633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45962.362014004633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45962.362014004633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45962.362014004633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45962.362014004633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45962.362014004633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45962.362014004633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45962.362014004633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45962.362014004633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45962.362014004633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45962.362014004633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45962.362014004633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45962.362014004633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45962.362014004633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45962.362014004633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45962.362014004633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45962.362014004633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45962.362014004633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45962.362014004633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45962.362014004633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45962.362014004633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45962.362014004633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45962.362014004633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45962.362014004633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45962.362014004633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45962.362014004633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45962.362014004633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45962.362014004633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45962.362014004633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45962.362014004633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45962.362014004633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45962.362014004633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45962.362014004633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45962.362014004633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45962.362014004633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45962.362014004633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45962.362014004633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45962.362014004633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45962.362014004633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45962.362014004633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45962.362014004633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45962.362014004633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45962.362014004633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45962.362014004633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45962.362014004633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45962.362014004633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45962.362014004633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45962.362014004633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45962.362014004633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45962.362014004633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45962.362014004633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45962.362014004633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45962.362014004633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45962.362014004633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45962.362014004633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45962.362014004633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45962.362014004633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45962.362014004633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45962.362014004633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45962.362014004633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45962.362014004633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45962.362014004633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45962.362014004633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45962.362014004633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45962.362014004633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45962.362014004633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45962.362014004633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45962.362014004633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45962.362014004633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45962.362014004633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45962.362014004633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45962.362014004633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45962.362014004633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45962.362014004633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45962.362014004633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45962.362014004633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45962.362014004633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45962.362014004633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45962.362014004633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45962.362014004633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45962.362014004633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45962.362014004633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45962.362014004633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45962.362014004633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45962.362014004633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45962.362014004633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45962.362014004633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45962.362014004633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45962.362014004633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45962.362014004633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45962.362014004633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45962.362014004633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45962.362014004633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45962.362014004633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45962.362014004633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45962.362014004633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45962.362014004633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45962.362014004633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45962.362014004633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45962.362014004633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45962.362014004633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45962.362014004633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45962.362014004633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45962.362014004633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45962.362014004633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45962.362014004633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45962.362014004633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45962.362014004633</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45962.362014004633</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70.529953587960335</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39100</v>
      </c>
      <c r="F3" s="38">
        <v>45926.188877314817</v>
      </c>
      <c r="G3" s="144">
        <f t="shared" ref="G3" ca="1" si="0">IFERROR(NOW()-F3,"")</f>
        <v>36.173136689816602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39100</v>
      </c>
      <c r="F4" s="153">
        <v>45948.661111111112</v>
      </c>
      <c r="G4" s="154">
        <f ca="1">IFERROR(NOW()-F4,"")</f>
        <v>13.700902893520833</v>
      </c>
      <c r="H4" s="153">
        <v>45948.661111111112</v>
      </c>
      <c r="I4" s="152" t="str">
        <f>IFERROR(VLOOKUP(D4,DB!A:F,6,0),"")</f>
        <v>SCECO</v>
      </c>
      <c r="J4" s="152" t="str">
        <f>IFERROR(VLOOKUP(D4,DB!A:G,7,0),"")</f>
        <v>Dead</v>
      </c>
      <c r="K4" s="152" t="s">
        <v>39130</v>
      </c>
      <c r="L4" s="152" t="str">
        <f>IFERROR(VLOOKUP(D4,DB!A:I,9,0),"")</f>
        <v>Latis</v>
      </c>
    </row>
    <row r="5" spans="1:13" ht="15">
      <c r="A5" s="152"/>
      <c r="B5" s="152" t="str">
        <f>IFERROR(VLOOKUP(D5,DB!A:K,11,0),"")</f>
        <v/>
      </c>
      <c r="C5" s="152"/>
      <c r="D5" s="152"/>
      <c r="E5" s="152"/>
      <c r="F5" s="153"/>
      <c r="G5" s="154">
        <f ca="1">IFERROR(NOW()-F5,"")</f>
        <v>45962.362013773149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45962.362013773149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45962.362013773149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45962.362013773149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45962.362014004633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45962.362014004633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45962.362014004633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45962.362014004633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45962.362014004633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45962.362014004633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45962.362014004633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45962.362014004633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45962.362014004633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45962.362014004633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45962.362014004633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45962.362014004633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45962.362014004633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45962.362014004633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45962.362014004633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45962.362014004633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45962.362014004633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45962.362014004633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45962.362014004633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45962.362014004633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45962.362014004633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45962.362014004633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45962.362014004633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45962.362014004633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45962.362014004633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45962.362014004633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45962.362014004633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45962.362014004633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45962.362014004633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45962.362014004633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45962.362014004633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45962.362014004633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45962.362014004633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45962.362014004633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45962.362014004633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45962.362014004633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45962.362014004633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45962.362014004633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45962.362014004633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45962.362014004633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45962.362014004633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45962.362014004633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45962.362014004633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45962.362014004633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45962.362014004633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45962.362014004633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45962.362014004633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45962.362014004633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45962.362014004633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45962.362014004633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45962.362014004633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45962.362014004633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45962.362014004633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45962.362014004633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45962.362014004633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45962.362014004633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45962.362014004633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45962.362014004633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45962.362014004633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45962.362014004633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45962.362014004633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45962.362014004633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45962.362014004633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45962.362014004633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45962.362014004633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45962.362014004633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45962.362014004633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45962.362014004633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45962.362014004633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45962.362014004633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45962.362014004633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45962.362014004633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45962.362014004633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45962.362014004633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45962.362014004633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45962.362014004633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45962.362014004633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45962.362014004633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45962.362014004633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45962.362014004633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45962.362014004633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45962.362014004633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45962.362014004633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45962.362014004633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45962.362014004633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45962.362014004633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45962.362014004633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45962.362014004633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45962.362014004633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45962.362014004633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45962.362014004633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45962.362014004633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45962.362014004633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45962.362014004633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45962.362014004633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45962.362014004633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45962.362014004633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45962.362014004633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45962.362014004633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45962.362014004633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45962.362014004633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45962.362014004633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45962.362014004633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45962.362014004633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45962.362014004633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45962.362014004633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45962.362014004633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45962.362014004633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45962.362014004633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45962.362014004633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45962.362014004633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45962.362014004633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45962.362014004633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45962.362014004633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45962.362014004633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45962.362014004633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45962.362014004633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45962.362014004633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45962.362014004633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45962.362014004633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45962.362014004633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45962.362014004633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45962.362014004633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45962.362014004633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45962.362014004633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45962.362014004633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45962.362014004633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45962.362014004633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45962.362014004633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45962.362014004633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45962.362014004633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45962.362014004633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45962.362014004633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45962.362014004633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45962.362014004633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45962.362014004633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45962.362014004633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45962.362014004633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45962.362014004633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45962.362014004633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45962.362014004633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45962.362014004633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45962.362014004633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45962.362014004633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45962.362014004633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45962.362014004633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45962.362014004633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45962.362014004633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45962.362014004633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45962.362014004633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45962.362014004633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45962.362014004633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45962.362014004633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45962.362014004633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45962.362014004633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45962.362014004633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45962.362014004633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45962.362014004633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45962.362014004633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45962.362014004633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45962.362014004633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45962.362014004633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45962.362014004633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45962.362014004633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45962.362014004633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45962.362014004633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45962.362014004633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45962.362014004633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45962.362014004633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45962.362014004633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45962.362014004633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45962.362014004633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45962.362014004633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45962.362014004633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45962.362014004633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45962.362014004633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45962.362014004633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45962.362014004633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45962.362014004633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45962.362014004633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45962.362014004633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45962.362014004633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45962.362014004633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45962.362014004633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45962.362014004633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45962.362014004633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45962.362014004633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45962.362014004633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45962.362014004633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45962.362014004633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45962.362014004633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45962.362014004633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45962.362014004633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45962.362014004633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45962.362014004633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45962.362014004633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45962.362014004633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45962.362014004633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45962.362014004633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45962.362014004633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45962.362014004633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45962.362014004633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45962.362014004633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45962.362014004633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45962.362014004633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45962.362014004633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45962.362014004633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45962.362014004633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45962.362014004633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45962.362014004633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45962.362014004633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45962.362014004633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45962.362014004633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45962.362014004633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45962.362014004633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45962.362014004633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45962.362014004633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45962.362014004633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45962.362014004633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45962.362014004633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45962.362014004633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45962.362014004633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45962.362014004633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45962.362014004633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45962.362014004633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45962.362014004633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45962.362014004633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45962.362014004633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45962.362014004633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45962.362014004633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45962.362014004633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45962.362014004633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45962.362014004633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45962.362014004633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45962.362014004633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45962.362014004633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45962.362014004633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45962.362014004633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45962.362014004633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45962.362014004633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45962.362014004633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45962.362014004633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45962.362014004633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45962.362014004633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45962.362014004633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45962.362014004633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45962.362014004633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45962.362014004633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45962.362014004633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45962.362014004633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45962.362014004633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45962.362014004633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45962.362014004633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45962.362014004633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45962.362014004633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45962.362014004633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45962.362014004633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45962.362014004633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45962.362014004633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45962.362014004633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45962.362014004633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45962.362014004633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45962.362014004633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45962.362014004633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45962.362014004633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45962.362014004633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45962.362014004633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45962.362014004633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45962.362014004633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45962.362014004633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45962.362014004633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45962.362014004633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45962.362014004633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45962.362014004633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45962.362014004633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45962.362014004633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45962.362014004633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45962.362014004633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45962.362014004633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45962.362014004633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45962.362014004633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45962.362014004633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45962.362014004633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45962.362014004633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45962.362014004633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45962.362014004633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45962.362014004633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45962.362014004633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45962.362014004633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45962.362014004633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45962.362014004633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45962.362014004633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45962.362014004633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45962.362014004633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45962.362014004633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45962.362014004633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45962.362014004633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45962.362014004633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45962.362014004633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45962.362014004633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45962.362014004633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45962.362014004633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45962.362014004633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45962.362014004633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45962.362014004633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45962.362014004633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45962.362014004633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45962.362014004633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45962.362014004633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45962.362014004633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45962.362014004633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45962.362014004633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45962.362014004633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45962.362014004633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45962.362014004633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45962.362014004633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45962.362014004633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45962.362014004633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45962.362014004633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45962.362014004633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45962.362014004633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45962.362014004633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45962.362014004633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45962.362014004633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45962.362014004633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45962.362014004633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45962.362014004633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45962.362014004633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45962.362014004633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45962.362014004633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45962.362014004633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45962.362014004633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45962.362014004633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45962.362014004633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45962.362014004633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45962.362014004633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45962.362014004633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45962.362014004633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45962.362014004633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45962.362014004633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45962.362014004633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45962.362014004633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45962.362014004633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45962.362014004633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45962.362014004633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45962.362014004633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45962.362014004633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45962.362014004633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45962.362014004633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45962.362014004633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45962.362014004633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45962.362014004633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45962.362014004633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45962.362014004633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45962.362014004633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45962.362014004633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45962.362014004633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45962.362014004633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45962.362014004633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45962.362014004633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45962.362014004633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45962.362014004633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45962.362014004633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45962.362014004633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45962.362014004633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45962.362014004633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45962.362014004633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45962.362014004633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45962.362014004633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45962.362014004633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45962.362014004633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45962.362014004633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45962.362014004633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45962.362014004633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45962.362014004633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45962.362014004633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45962.362014004633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45962.362014004633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45962.362014004633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45962.362014004633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45962.362014004633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45962.362014004633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45962.362014004633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63" customHeight="1">
      <c r="A2" s="104" t="s">
        <v>39131</v>
      </c>
      <c r="B2" s="103" t="str">
        <f>IFERROR(VLOOKUP(D2,DB!A:K,11,0),"")</f>
        <v>R6</v>
      </c>
      <c r="C2" s="105">
        <v>13</v>
      </c>
      <c r="D2" s="103" t="s">
        <v>32256</v>
      </c>
      <c r="E2" s="106" t="s">
        <v>39132</v>
      </c>
      <c r="F2" s="107">
        <v>45962.338877314818</v>
      </c>
      <c r="G2" s="77">
        <f ca="1">IFERROR(NOW()-F2,"-")</f>
        <v>2.3136458330554888E-2</v>
      </c>
      <c r="H2" s="107">
        <v>45962.328819444447</v>
      </c>
      <c r="I2" s="103" t="str">
        <f>IFERROR(VLOOKUP(D2,DB!A:F,6,0),"")</f>
        <v>SCECO</v>
      </c>
      <c r="J2" s="102" t="str">
        <f>IFERROR(VLOOKUP(D2,DB!A:G,7,0),"")</f>
        <v>Dead</v>
      </c>
      <c r="K2" s="108" t="s">
        <v>39133</v>
      </c>
      <c r="L2" s="109" t="str">
        <f>IFERROR(VLOOKUP(D2,DB!A:I,9,0),"")</f>
        <v>Latis</v>
      </c>
    </row>
    <row r="3" spans="1:16383" ht="31.5" customHeight="1">
      <c r="A3" s="104"/>
      <c r="B3" s="103" t="str">
        <f>IFERROR(VLOOKUP(D3,DB!A:K,11,0),"")</f>
        <v/>
      </c>
      <c r="C3" s="105"/>
      <c r="D3" s="174"/>
      <c r="E3" s="106"/>
      <c r="F3" s="107"/>
      <c r="G3" s="77">
        <f ca="1">IFERROR(NOW()-F3,"-")</f>
        <v>45962.362013773149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45962.362013773149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45962.362013773149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45962.362013773149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45962.362013773149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45962.362013773149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45962.362013773149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45962.362013773149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45962.362013773149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45962.362013773149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45962.362013773149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45962.362013773149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45962.362013773149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45962.362013773149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45962.362013773149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45962.362013773149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45962.362013773149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45962.362013773149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45962.362013773149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45962.362013773149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45962.362013773149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45962.362013773149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45962.362013773149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45962.362013773149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45962.362013773149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45962.362013773149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45962.362013773149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45962.362013773149</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2025-11-01T05:41:26Z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