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91" documentId="120_S{2AC9BD13-BADA-5192-A53E-5A8FF88502F6}" xr6:coauthVersionLast="47" xr6:coauthVersionMax="47" xr10:uidLastSave="{CC928D7B-F8B1-4783-B68B-C593A33FCB0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<sst xmlns="http://schemas.openxmlformats.org/spreadsheetml/2006/main" count="181598" uniqueCount="39214">
  <si>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</si>
  <si>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</si>
  <si>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</si>
  <si>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</si>
  <si>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</si>
  <si>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</si>
  <si>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</si>
  <si>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</si>
  <si>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</si>
  <si>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</si>
  <si>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</si>
  <si>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</si>
  <si>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</si>
  <si>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</si>
  <si>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</si>
  <si>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</si>
  <si>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</si>
  <si>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</si>
  <si>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</si>
  <si>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</si>
  <si>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</si>
  <si>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</si>
  <si>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</si>
  <si>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</si>
  <si>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</si>
  <si>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</si>
  <si>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</si>
  <si>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</si>
  <si>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</si>
  <si>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</si>
  <si>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</si>
  <si>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</si>
  <si>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</si>
  <si>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</si>
  <si>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</si>
  <si>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</si>
  <si>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</si>
  <si>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</si>
  <si>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</si>
  <si>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</si>
  <si>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</si>
  <si>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</si>
  <si>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</si>
  <si>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</si>
  <si>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</si>
  <si>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</si>
  <si>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</si>
  <si>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</si>
  <si>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</si>
  <si>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</si>
  <si>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</si>
  <si>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</si>
  <si>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</si>
  <si>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</si>
  <si>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</si>
  <si>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</si>
  <si>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</si>
  <si>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</si>
  <si>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</si>
  <si>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</si>
  <si>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</si>
  <si>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</si>
  <si>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</si>
  <si>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</si>
  <si>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</si>
  <si>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</si>
  <si>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</si>
  <si>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</si>
  <si>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</si>
  <si>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</si>
  <si>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</si>
  <si>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</si>
  <si>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</si>
  <si>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</si>
  <si>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</si>
  <si>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</si>
  <si>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</si>
  <si>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</si>
  <si>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</si>
  <si>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</si>
  <si>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</si>
  <si>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</si>
  <si>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</si>
  <si>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</si>
  <si>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</si>
  <si>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</si>
  <si>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</si>
  <si>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</si>
  <si>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</si>
  <si>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</si>
  <si>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</si>
  <si>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</si>
  <si>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</si>
  <si>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</si>
  <si>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</si>
  <si>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</si>
  <si>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</si>
  <si>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</si>
  <si>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</si>
  <si>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</si>
  <si>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</si>
  <si>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</si>
  <si>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</si>
  <si>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</si>
  <si>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</si>
  <si>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</si>
  <si>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</si>
  <si>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</si>
  <si>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</si>
  <si>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</si>
  <si>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</si>
  <si>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</si>
  <si>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</si>
  <si>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</si>
  <si>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</si>
  <si>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</si>
  <si>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</si>
  <si>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</si>
  <si>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</si>
  <si>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</si>
  <si>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</si>
  <si>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</si>
  <si>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</si>
  <si>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</si>
  <si>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</si>
  <si>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</si>
  <si>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</si>
  <si>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</si>
  <si>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</si>
  <si>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</si>
  <si>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</si>
  <si>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</si>
  <si>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</si>
  <si>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</si>
  <si>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</si>
  <si>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</si>
  <si>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</si>
  <si>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</si>
  <si>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</si>
  <si>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</si>
  <si>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</si>
  <si>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</si>
  <si>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</si>
  <si>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</si>
  <si>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</si>
  <si>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</si>
  <si>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</si>
  <si>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</si>
  <si>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</si>
  <si>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</si>
  <si>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</si>
  <si>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</si>
  <si>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</si>
  <si>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</si>
  <si>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</si>
  <si>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</si>
  <si>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</si>
  <si>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</si>
  <si>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</si>
  <si>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</si>
  <si>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</si>
  <si>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</si>
  <si>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</si>
  <si>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</si>
  <si>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</si>
  <si>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</si>
  <si>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</si>
  <si>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</si>
  <si>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</si>
  <si>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</si>
  <si>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</si>
  <si>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</si>
  <si>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</si>
  <si>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</si>
  <si>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</si>
  <si>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</si>
  <si>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</si>
  <si>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</si>
  <si>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</si>
  <si>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</si>
  <si>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</si>
  <si>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</si>
  <si>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</si>
  <si>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</si>
  <si>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</si>
  <si>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</si>
  <si>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</si>
  <si>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</si>
  <si>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</si>
  <si>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</si>
  <si>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</si>
  <si>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</si>
  <si>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</si>
  <si>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</si>
  <si>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</si>
  <si>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</si>
  <si>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</si>
  <si>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</si>
  <si>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</si>
  <si>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</si>
  <si>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</si>
  <si>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</si>
  <si>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</si>
  <si>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</si>
  <si>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</si>
  <si>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</si>
  <si>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</si>
  <si>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</si>
  <si>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</si>
  <si>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</si>
  <si>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</si>
  <si>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</si>
  <si>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</si>
  <si>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</si>
  <si>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</si>
  <si>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</si>
  <si>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</si>
  <si>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</si>
  <si>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</si>
  <si>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</si>
  <si>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</si>
  <si>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</si>
  <si>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</si>
  <si>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</si>
  <si>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</si>
  <si>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</si>
  <si>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</si>
  <si>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</si>
  <si>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</si>
  <si>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</si>
  <si>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</si>
  <si>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</si>
  <si>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</si>
  <si>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</si>
  <si>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</si>
  <si>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</si>
  <si>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</si>
  <si>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</si>
  <si>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</si>
  <si>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</si>
  <si>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</si>
  <si>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</si>
  <si>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</si>
  <si>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</si>
  <si>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</si>
  <si>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</si>
  <si>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</si>
  <si>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</si>
  <si>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</si>
  <si>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</si>
  <si>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</si>
  <si>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</si>
  <si>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</si>
  <si>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</si>
  <si>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</si>
  <si>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</si>
  <si>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</si>
  <si>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</si>
  <si>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</si>
  <si>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</si>
  <si>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</si>
  <si>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</si>
  <si>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</si>
  <si>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</si>
  <si>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</si>
  <si>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</si>
  <si>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</si>
  <si>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</si>
  <si>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</si>
  <si>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</si>
  <si>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</si>
  <si>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</si>
  <si>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</si>
  <si>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</si>
  <si>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</si>
  <si>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</si>
  <si>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</si>
  <si>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</si>
  <si>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</si>
  <si>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</si>
  <si>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</si>
  <si>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</si>
  <si>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</si>
  <si>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</si>
  <si>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</si>
  <si>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</si>
  <si>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</si>
  <si>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</si>
  <si>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</si>
  <si>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</si>
  <si>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</si>
  <si>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</si>
  <si>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</si>
  <si>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</si>
  <si>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</si>
  <si>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</si>
  <si>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</si>
  <si>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</si>
  <si>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</si>
  <si>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</si>
  <si>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</si>
  <si>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</si>
  <si>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</si>
  <si>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</si>
  <si>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</si>
  <si>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</si>
  <si>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</si>
  <si>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</si>
  <si>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</si>
  <si>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</si>
  <si>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</si>
  <si>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</si>
  <si>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</si>
  <si>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</si>
  <si>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</si>
  <si>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</si>
  <si>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</si>
  <si>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</si>
  <si>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</si>
  <si>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</si>
  <si>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</si>
  <si>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</si>
  <si>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</si>
  <si>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</si>
  <si>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</si>
  <si>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</si>
  <si>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</si>
  <si>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</si>
  <si>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</si>
  <si>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</si>
  <si>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</si>
  <si>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</si>
  <si>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</si>
  <si>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</si>
  <si>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</si>
  <si>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</si>
  <si>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</si>
  <si>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</si>
  <si>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</si>
  <si>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</si>
  <si>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</si>
  <si>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</si>
  <si>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</si>
  <si>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</si>
  <si>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</si>
  <si>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</si>
  <si>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</si>
  <si>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</si>
  <si>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</si>
  <si>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</si>
  <si>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</si>
  <si>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</si>
  <si>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</si>
  <si>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</si>
  <si>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</si>
  <si>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</si>
  <si>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</si>
  <si>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</si>
  <si>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</si>
  <si>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</si>
  <si>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</si>
  <si>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</si>
  <si>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</si>
  <si>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</si>
  <si>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</si>
  <si>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</si>
  <si>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</si>
  <si>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</si>
  <si>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</si>
  <si>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</si>
  <si>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</si>
  <si>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</si>
  <si>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</si>
  <si>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</si>
  <si>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</si>
  <si>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</si>
  <si>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</si>
  <si>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</si>
  <si>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</si>
  <si>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</si>
  <si>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</si>
  <si>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</si>
  <si>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</si>
  <si>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</si>
  <si>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</si>
  <si>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</si>
  <si>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</si>
  <si>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</si>
  <si>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</si>
  <si>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</si>
  <si>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</si>
  <si>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</si>
  <si>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</si>
  <si>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</si>
  <si>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</si>
  <si>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</si>
  <si>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</si>
  <si>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</si>
  <si>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</si>
  <si>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</si>
  <si>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</si>
  <si>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</si>
  <si>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</si>
  <si>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</si>
  <si>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</si>
  <si>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</si>
  <si>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</si>
  <si>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</si>
  <si>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</si>
  <si>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</si>
  <si>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</si>
  <si>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</si>
  <si>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</si>
  <si>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</si>
  <si>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</si>
  <si>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</si>
  <si>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</si>
  <si>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</si>
  <si>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</si>
  <si>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</si>
  <si>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</si>
  <si>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</si>
  <si>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</si>
  <si>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</si>
  <si>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</si>
  <si>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</si>
  <si>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</si>
  <si>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</si>
  <si>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</si>
  <si>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</si>
  <si>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</si>
  <si>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</si>
  <si>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</si>
  <si>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</si>
  <si>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</si>
  <si>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</si>
  <si>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</si>
  <si>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</si>
  <si>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</si>
  <si>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</si>
  <si>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</si>
  <si>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</si>
  <si>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</si>
  <si>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</si>
  <si>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</si>
  <si>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</si>
  <si>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</si>
  <si>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</si>
  <si>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</si>
  <si>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</si>
  <si>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</si>
  <si>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</si>
  <si>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</si>
  <si>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</si>
  <si>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</si>
  <si>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</si>
  <si>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</si>
  <si>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</si>
  <si>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</si>
  <si>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</si>
  <si>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</si>
  <si>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</si>
  <si>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</si>
  <si>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</si>
  <si>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</si>
  <si>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</si>
  <si>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</si>
  <si>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</si>
  <si>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</si>
  <si>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</si>
  <si>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</si>
  <si>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</si>
  <si>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</si>
  <si>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</si>
  <si>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</si>
  <si>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</si>
  <si>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</si>
  <si>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</si>
  <si>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</si>
  <si>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</si>
  <si>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</si>
  <si>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</si>
  <si>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</si>
  <si>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</si>
  <si>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</si>
  <si>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</si>
  <si>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</si>
  <si>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</si>
  <si>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</si>
  <si>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</si>
  <si>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</si>
  <si>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</si>
  <si>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</si>
  <si>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</si>
  <si>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</si>
  <si>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</si>
  <si>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</si>
  <si>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</si>
  <si>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</si>
  <si>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</si>
  <si>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</si>
  <si>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</si>
  <si>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</si>
  <si>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</si>
  <si>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</si>
  <si>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</si>
  <si>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</si>
  <si>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</si>
  <si>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</si>
  <si>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</si>
  <si>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</si>
  <si>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</si>
  <si>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</si>
  <si>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</si>
  <si>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</si>
  <si>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</si>
  <si>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</si>
  <si>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</si>
  <si>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</si>
  <si>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</si>
  <si>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</si>
  <si>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</si>
  <si>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</si>
  <si>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</si>
  <si>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</si>
  <si>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</si>
  <si>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</si>
  <si>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</si>
  <si>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</si>
  <si>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</si>
  <si>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</si>
  <si>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</si>
  <si>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</si>
  <si>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</si>
  <si>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</si>
  <si>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</si>
  <si>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</si>
  <si>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</si>
  <si>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</si>
  <si>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</si>
  <si>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</si>
  <si>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</si>
  <si>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</si>
  <si>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</si>
  <si>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</si>
  <si>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</si>
  <si>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</si>
  <si>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</si>
  <si>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</si>
  <si>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</si>
  <si>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</si>
  <si>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</si>
  <si>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</si>
  <si>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</si>
  <si>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</si>
  <si>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</si>
  <si>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</si>
  <si>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</si>
  <si>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</si>
  <si>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</si>
  <si>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</si>
  <si>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</si>
  <si>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</si>
  <si>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</si>
  <si>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</si>
  <si>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</si>
  <si>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</si>
  <si>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</si>
  <si>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</si>
  <si>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</si>
  <si>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</si>
  <si>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</si>
  <si>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</si>
  <si>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</si>
  <si>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</si>
  <si>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</si>
  <si>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</si>
  <si>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</si>
  <si>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</si>
  <si>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</si>
  <si>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</si>
  <si>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</si>
  <si>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</si>
  <si>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</si>
  <si>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</si>
  <si>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</si>
  <si>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</si>
  <si>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</si>
  <si>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</si>
  <si>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</si>
  <si>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</si>
  <si>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</si>
  <si>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</si>
  <si>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</si>
  <si>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</si>
  <si>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</si>
  <si>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</si>
  <si>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</si>
  <si>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</si>
  <si>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</si>
  <si>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</si>
  <si>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</si>
  <si>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</si>
  <si>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</si>
  <si>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</si>
  <si>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</si>
  <si>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</si>
  <si>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</si>
  <si>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</si>
  <si>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</si>
  <si>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</si>
  <si>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</si>
  <si>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</si>
  <si>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</si>
  <si>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</si>
  <si>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</si>
  <si>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</si>
  <si>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</si>
  <si>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</si>
  <si>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</si>
  <si>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</si>
  <si>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</si>
  <si>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</si>
  <si>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</si>
  <si>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</si>
  <si>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</si>
  <si>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</si>
  <si>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</si>
  <si>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</si>
  <si>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</si>
  <si>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</si>
  <si>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</si>
  <si>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</si>
  <si>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</si>
  <si>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</si>
  <si>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</si>
  <si>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</si>
  <si>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</si>
  <si>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</si>
  <si>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</si>
  <si>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</si>
  <si>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</si>
  <si>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</si>
  <si>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</si>
  <si>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</si>
  <si>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</si>
  <si>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</si>
  <si>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</si>
  <si>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</si>
  <si>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</si>
  <si>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</si>
  <si>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</si>
  <si>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</si>
  <si>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</si>
  <si>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</si>
  <si>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</si>
  <si>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</si>
  <si>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</si>
  <si>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</si>
  <si>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</si>
  <si>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</si>
  <si>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</si>
  <si>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</si>
  <si>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</si>
  <si>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</si>
  <si>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</si>
  <si>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</si>
  <si>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</si>
  <si>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</si>
  <si>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</si>
  <si>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</si>
  <si>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</si>
  <si>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</si>
  <si>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</si>
  <si>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</si>
  <si>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</si>
  <si>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</si>
  <si>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</si>
  <si>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</si>
  <si>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</si>
  <si>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</si>
  <si>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</si>
  <si>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</si>
  <si>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</si>
  <si>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</si>
  <si>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</si>
  <si>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</si>
  <si>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</si>
  <si>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</si>
  <si>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</si>
  <si>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</si>
  <si>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</si>
  <si>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</si>
  <si>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</si>
  <si>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</si>
  <si>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</si>
  <si>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</si>
  <si>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</si>
  <si>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</si>
  <si>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</si>
  <si>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</si>
  <si>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</si>
  <si>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</si>
  <si>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</si>
  <si>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</si>
  <si>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</si>
  <si>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</si>
  <si>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</si>
  <si>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</si>
  <si>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</si>
  <si>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</si>
  <si>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</si>
  <si>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</si>
  <si>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</si>
  <si>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</si>
  <si>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</si>
  <si>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</si>
  <si>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</si>
  <si>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</si>
  <si>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</si>
  <si>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</si>
  <si>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</si>
  <si>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</si>
  <si>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</si>
  <si>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</si>
  <si>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</si>
  <si>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</si>
  <si>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</si>
  <si>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</si>
  <si>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</si>
  <si>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</si>
  <si>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</si>
  <si>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</si>
  <si>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</si>
  <si>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</si>
  <si>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</si>
  <si>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</si>
  <si>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</si>
  <si>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</si>
  <si>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</si>
  <si>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</si>
  <si>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</si>
  <si>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</si>
  <si>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</si>
  <si>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</si>
  <si>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</si>
  <si>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</si>
  <si>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</si>
  <si>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</si>
  <si>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</si>
  <si>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</si>
  <si>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</si>
  <si>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</si>
  <si>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</si>
  <si>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</si>
  <si>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</si>
  <si>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</si>
  <si>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</si>
  <si>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</si>
  <si>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</si>
  <si>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</si>
  <si>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</si>
  <si>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</si>
  <si>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</si>
  <si>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</si>
  <si>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</si>
  <si>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</si>
  <si>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</si>
  <si>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</si>
  <si>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</si>
  <si>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</si>
  <si>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</si>
  <si>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</si>
  <si>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</si>
  <si>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</si>
  <si>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</si>
  <si>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</si>
  <si>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</si>
  <si>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</si>
  <si>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</si>
  <si>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</si>
  <si>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</si>
  <si>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</si>
  <si>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</si>
  <si>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</si>
  <si>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</si>
  <si>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</si>
  <si>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</si>
  <si>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</si>
  <si>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</si>
  <si>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</si>
  <si>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</si>
  <si>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</si>
  <si>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</si>
  <si>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</si>
  <si>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</si>
  <si>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</si>
  <si>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</si>
  <si>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</si>
  <si>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</si>
  <si>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</si>
  <si>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</si>
  <si>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</si>
  <si>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</si>
  <si>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</si>
  <si>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</si>
  <si>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</si>
  <si>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</si>
  <si>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</si>
  <si>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</si>
  <si>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</si>
  <si>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</si>
  <si>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</si>
  <si>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</si>
  <si>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</si>
  <si>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</si>
  <si>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</si>
  <si>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</si>
  <si>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</si>
  <si>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</si>
  <si>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</si>
  <si>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</si>
  <si>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</si>
  <si>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</si>
  <si>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</si>
  <si>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</si>
  <si>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</si>
  <si>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</si>
  <si>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</si>
  <si>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</si>
  <si>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</si>
  <si>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</si>
  <si>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</si>
  <si>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</si>
  <si>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</si>
  <si>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</si>
  <si>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</si>
  <si>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</si>
  <si>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</si>
  <si>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</si>
  <si>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</si>
  <si>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</si>
  <si>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</si>
  <si>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</si>
  <si>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</si>
  <si>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</si>
  <si>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</si>
  <si>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</si>
  <si>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</si>
  <si>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</si>
  <si>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</si>
  <si>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</si>
  <si>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</si>
  <si>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</si>
  <si>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</si>
  <si>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</si>
  <si>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</si>
  <si>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</si>
  <si>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</si>
  <si>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</si>
  <si>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</si>
  <si>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</si>
  <si>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</si>
  <si>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</si>
  <si>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</si>
  <si>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</si>
  <si>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</si>
  <si>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</si>
  <si>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</si>
  <si>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</si>
  <si>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</si>
  <si>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</si>
  <si>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</si>
  <si>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</si>
  <si>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</si>
  <si>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</si>
  <si>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</si>
  <si>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</si>
  <si>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</si>
  <si>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</si>
  <si>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</si>
  <si>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</si>
  <si>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</si>
  <si>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</si>
  <si>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</si>
  <si>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</si>
  <si>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</si>
  <si>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</si>
  <si>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</si>
  <si>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</si>
  <si>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</si>
  <si>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</si>
  <si>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</si>
  <si>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</si>
  <si>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</si>
  <si>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</si>
  <si>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</si>
  <si>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</si>
  <si>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</si>
  <si>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</si>
  <si>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</si>
  <si>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</si>
  <si>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</si>
  <si>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</si>
  <si>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</si>
  <si>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</si>
  <si>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</si>
  <si>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</si>
  <si>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</si>
  <si>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</si>
  <si>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</si>
  <si>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</si>
  <si>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</si>
  <si>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</si>
  <si>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</si>
  <si>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</si>
  <si>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</si>
  <si>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</si>
  <si>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</si>
  <si>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</si>
  <si>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</si>
  <si>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</si>
  <si>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</si>
  <si>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</si>
  <si>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</si>
  <si>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</si>
  <si>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</si>
  <si>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</si>
  <si>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</si>
  <si>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</si>
  <si>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</si>
  <si>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</si>
  <si>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</si>
  <si>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</si>
  <si>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</si>
  <si>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</si>
  <si>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</si>
  <si>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</si>
  <si>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</si>
  <si>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</si>
  <si>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</si>
  <si>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</si>
  <si>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</si>
  <si>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</si>
  <si>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</si>
  <si>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</si>
  <si>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</si>
  <si>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</si>
  <si>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</si>
  <si>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</si>
  <si>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</si>
  <si>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</si>
  <si>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</si>
  <si>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</si>
  <si>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</si>
  <si>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</si>
  <si>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</si>
  <si>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</si>
  <si>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</si>
  <si>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</si>
  <si>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</si>
  <si>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</si>
  <si>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</si>
  <si>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</si>
  <si>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</si>
  <si>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</si>
  <si>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</si>
  <si>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</si>
  <si>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</si>
  <si>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</si>
  <si>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</si>
  <si>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</si>
  <si>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</si>
  <si>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</si>
  <si>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</si>
  <si>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</si>
  <si>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</si>
  <si>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</si>
  <si>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</si>
  <si>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</si>
  <si>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</si>
  <si>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</si>
  <si>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</si>
  <si>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</si>
  <si>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</si>
  <si>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</si>
  <si>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</si>
  <si>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</si>
  <si>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</si>
  <si>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</si>
  <si>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</si>
  <si>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</si>
  <si>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</si>
  <si>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</si>
  <si>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</si>
  <si>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</si>
  <si>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</si>
  <si>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</si>
  <si>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</si>
  <si>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</si>
  <si>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</si>
  <si>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</si>
  <si>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</si>
  <si>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</si>
  <si>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</si>
  <si>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</si>
  <si>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</si>
  <si>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</si>
  <si>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</si>
  <si>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</si>
  <si>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</si>
  <si>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</si>
  <si>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</si>
  <si>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</si>
  <si>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</si>
  <si>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</si>
  <si>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</si>
  <si>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</si>
  <si>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</si>
  <si>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</si>
  <si>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</si>
  <si>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</si>
  <si>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</si>
  <si>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</si>
  <si>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</si>
  <si>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</si>
  <si>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</si>
  <si>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</si>
  <si>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</si>
  <si>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</si>
  <si>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</si>
  <si>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</si>
  <si>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</si>
  <si>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</si>
  <si>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</si>
  <si>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</si>
  <si>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</si>
  <si>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</si>
  <si>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</si>
  <si>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</si>
  <si>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</si>
  <si>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</si>
  <si>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</si>
  <si>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</si>
  <si>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</si>
  <si>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</si>
  <si>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</si>
  <si>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</si>
  <si>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</si>
  <si>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</si>
  <si>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</si>
  <si>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</si>
  <si>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</si>
  <si>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</si>
  <si>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</si>
  <si>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</si>
  <si>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</si>
  <si>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</si>
  <si>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</si>
  <si>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</si>
  <si>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</si>
  <si>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</si>
  <si>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</si>
  <si>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</si>
  <si>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</si>
  <si>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</si>
  <si>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</si>
  <si>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</si>
  <si>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</si>
  <si>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</si>
  <si>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</si>
  <si>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</si>
  <si>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</si>
  <si>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</si>
  <si>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</si>
  <si>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</si>
  <si>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</si>
  <si>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</si>
  <si>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</si>
  <si>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</si>
  <si>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</si>
  <si>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</si>
  <si>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</si>
  <si>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</si>
  <si>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</si>
  <si>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</si>
  <si>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</si>
  <si>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</si>
  <si>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</si>
  <si>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</si>
  <si>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</si>
  <si>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</si>
  <si>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</si>
  <si>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</si>
  <si>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</si>
  <si>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</si>
  <si>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</si>
  <si>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</si>
  <si>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</si>
  <si>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</si>
  <si>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</si>
  <si>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</si>
  <si>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</si>
  <si>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</si>
  <si>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</si>
  <si>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</si>
  <si>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</si>
  <si>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</si>
  <si>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</si>
  <si>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</si>
  <si>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</si>
  <si>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</si>
  <si>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</si>
  <si>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</si>
  <si>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</si>
  <si>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</si>
  <si>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</si>
  <si>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</si>
  <si>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</si>
  <si>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</si>
  <si>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</si>
  <si>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</si>
  <si>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</si>
  <si>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</si>
  <si>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</si>
  <si>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</si>
  <si>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</si>
  <si>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</si>
  <si>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</si>
  <si>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</si>
  <si>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</si>
  <si>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</si>
  <si>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</si>
  <si>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</si>
  <si>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</si>
  <si>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</si>
  <si>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</si>
  <si>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</si>
  <si>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</si>
  <si>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</si>
  <si>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</si>
  <si>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</si>
  <si>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</si>
  <si>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</si>
  <si>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</si>
  <si>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</si>
  <si>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</si>
  <si>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</si>
  <si>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</si>
  <si>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</si>
  <si>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</si>
  <si>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</si>
  <si>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</si>
  <si>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</si>
  <si>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</si>
  <si>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</si>
  <si>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</si>
  <si>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</si>
  <si>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</si>
  <si>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</si>
  <si>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</si>
  <si>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</si>
  <si>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</si>
  <si>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</si>
  <si>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</si>
  <si>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</si>
  <si>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</si>
  <si>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</si>
  <si>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</si>
  <si>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</si>
  <si>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</si>
  <si>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</si>
  <si>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</si>
  <si>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</si>
  <si>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</si>
  <si>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</si>
  <si>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</si>
  <si>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</si>
  <si>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</si>
  <si>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</si>
  <si>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</si>
  <si>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</si>
  <si>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</si>
  <si>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</si>
  <si>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</si>
  <si>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</si>
  <si>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</si>
  <si>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</si>
  <si>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</si>
  <si>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</si>
  <si>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</si>
  <si>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</si>
  <si>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</si>
  <si>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</si>
  <si>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</si>
  <si>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</si>
  <si>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</si>
  <si>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</si>
  <si>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</si>
  <si>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</si>
  <si>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</si>
  <si>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</si>
  <si>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</si>
  <si>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</si>
  <si>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</si>
  <si>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</si>
  <si>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</si>
  <si>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</si>
  <si>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</si>
  <si>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</si>
  <si>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</si>
  <si>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</si>
  <si>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</si>
  <si>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</si>
  <si>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</si>
  <si>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</si>
  <si>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</si>
  <si>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</si>
  <si>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</si>
  <si>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</si>
  <si>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</si>
  <si>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</si>
  <si>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</si>
  <si>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</si>
  <si>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</si>
  <si>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</si>
  <si>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</si>
  <si>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</si>
  <si>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</si>
  <si>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</si>
  <si>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</si>
  <si>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</si>
  <si>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</si>
  <si>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</si>
  <si>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</si>
  <si>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</si>
  <si>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</si>
  <si>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</si>
  <si>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</si>
  <si>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</si>
  <si>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</si>
  <si>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</si>
  <si>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</si>
  <si>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</si>
  <si>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</si>
  <si>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</si>
  <si>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</si>
  <si>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</si>
  <si>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</si>
  <si>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</si>
  <si>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</si>
  <si>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</si>
  <si>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</si>
  <si>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</si>
  <si>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</si>
  <si>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</si>
  <si>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</si>
  <si>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</si>
  <si>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</si>
  <si>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</si>
  <si>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</si>
  <si>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</si>
  <si>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</si>
  <si>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</si>
  <si>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</si>
  <si>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</si>
  <si>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</si>
  <si>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</si>
  <si>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</si>
  <si>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</si>
  <si>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</si>
  <si>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</si>
  <si>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</si>
  <si>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</si>
  <si>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</si>
  <si>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</si>
  <si>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</si>
  <si>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</si>
  <si>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</si>
  <si>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</si>
  <si>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</si>
  <si>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</si>
  <si>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</si>
  <si>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</si>
  <si>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</si>
  <si>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</si>
  <si>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</si>
  <si>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</si>
  <si>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</si>
  <si>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</si>
  <si>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</si>
  <si>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</si>
  <si>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</si>
  <si>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</si>
  <si>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</si>
  <si>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</si>
  <si>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</si>
  <si>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</si>
  <si>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</si>
  <si>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</si>
  <si>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</si>
  <si>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</si>
  <si>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</si>
  <si>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</si>
  <si>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</si>
  <si>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</si>
  <si>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</si>
  <si>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</si>
  <si>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</si>
  <si>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</si>
  <si>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</si>
  <si>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</si>
  <si>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</si>
  <si>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</si>
  <si>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</si>
  <si>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</si>
  <si>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</si>
  <si>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</si>
  <si>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</si>
  <si>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</si>
  <si>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</si>
  <si>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</si>
  <si>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</si>
  <si>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</si>
  <si>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</si>
  <si>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</si>
  <si>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</si>
  <si>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</si>
  <si>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</si>
  <si>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</si>
  <si>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</si>
  <si>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</si>
  <si>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</si>
  <si>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</si>
  <si>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</si>
  <si>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</si>
  <si>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</si>
  <si>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</si>
  <si>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</si>
  <si>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</si>
  <si>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</si>
  <si>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</si>
  <si>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</si>
  <si>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</si>
  <si>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</si>
  <si>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</si>
  <si>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</si>
  <si>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</si>
  <si>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</si>
  <si>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</si>
  <si>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</si>
  <si>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</si>
  <si>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</si>
  <si>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</si>
  <si>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</si>
  <si>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</si>
  <si>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</si>
  <si>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</si>
  <si>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</si>
  <si>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</si>
  <si>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</si>
  <si>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</si>
  <si>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</si>
  <si>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</si>
  <si>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</si>
  <si>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</si>
  <si>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</si>
  <si>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</si>
  <si>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</si>
  <si>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</si>
  <si>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</si>
  <si>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</si>
  <si>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</si>
  <si>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</si>
  <si>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</si>
  <si>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</si>
  <si>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</si>
  <si>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</si>
  <si>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</si>
  <si>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</si>
  <si>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</si>
  <si>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</si>
  <si>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</si>
  <si>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</si>
  <si>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</si>
  <si>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</si>
  <si>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</si>
  <si>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</si>
  <si>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</si>
  <si>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</si>
  <si>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</si>
  <si>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</si>
  <si>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</si>
  <si>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</si>
  <si>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</si>
  <si>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</si>
  <si>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</si>
  <si>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</si>
  <si>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</si>
  <si>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</si>
  <si>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</si>
  <si>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</si>
  <si>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</si>
  <si>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</si>
  <si>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</si>
  <si>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</si>
  <si>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</si>
  <si>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</si>
  <si>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</si>
  <si>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</si>
  <si>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</si>
  <si>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</si>
  <si>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</si>
  <si>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</si>
  <si>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</si>
  <si>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</si>
  <si>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</si>
  <si>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</si>
  <si>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</si>
  <si>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</si>
  <si>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</si>
  <si>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</si>
  <si>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</si>
  <si>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</si>
  <si>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</si>
  <si>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</si>
  <si>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</si>
  <si>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</si>
  <si>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</si>
  <si>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</si>
  <si>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</si>
  <si>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</si>
  <si>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</si>
  <si>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</si>
  <si>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</si>
  <si>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</si>
  <si>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</si>
  <si>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</si>
  <si>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</si>
  <si>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</si>
  <si>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</si>
  <si>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</si>
  <si>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</si>
  <si>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</si>
  <si>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</si>
  <si>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</si>
  <si>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</si>
  <si>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</si>
  <si>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</si>
  <si>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</si>
  <si>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</si>
  <si>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</si>
  <si>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</si>
  <si>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</si>
  <si>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</si>
  <si>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</si>
  <si>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</si>
  <si>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</si>
  <si>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</si>
  <si>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</si>
  <si>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</si>
  <si>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</si>
  <si>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</si>
  <si>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</si>
  <si>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</si>
  <si>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</si>
  <si>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</si>
  <si>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</si>
  <si>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</si>
  <si>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</si>
  <si>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</si>
  <si>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</si>
  <si>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</si>
  <si>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</si>
  <si>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</si>
  <si>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</si>
  <si>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</si>
  <si>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</si>
  <si>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</si>
  <si>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</si>
  <si>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</si>
  <si>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</si>
  <si>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</si>
  <si>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</si>
  <si>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</si>
  <si>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</si>
  <si>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</si>
  <si>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</si>
  <si>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</si>
  <si>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</si>
  <si>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</si>
  <si>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</si>
  <si>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</si>
  <si>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</si>
  <si>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</si>
  <si>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</si>
  <si>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</si>
  <si>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</si>
  <si>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</si>
  <si>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</si>
  <si>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</si>
  <si>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</si>
  <si>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</si>
  <si>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</si>
  <si>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</si>
  <si>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</si>
  <si>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</si>
  <si>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</si>
  <si>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</si>
  <si>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</si>
  <si>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</si>
  <si>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</si>
  <si>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</si>
  <si>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</si>
  <si>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</si>
  <si>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</si>
  <si>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</si>
  <si>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</si>
  <si>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</si>
  <si>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</si>
  <si>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</si>
  <si>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</si>
  <si>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</si>
  <si>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</si>
  <si>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</si>
  <si>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</si>
  <si>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</si>
  <si>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</si>
  <si>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</si>
  <si>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</si>
  <si>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</si>
  <si>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</si>
  <si>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</si>
  <si>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</si>
  <si>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</si>
  <si>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</si>
  <si>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</si>
  <si>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</si>
  <si>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</si>
  <si>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</si>
  <si>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</si>
  <si>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</si>
  <si>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</si>
  <si>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</si>
  <si>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</si>
  <si>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</si>
  <si>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</si>
  <si>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</si>
  <si>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</si>
  <si>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</si>
  <si>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</si>
  <si>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</si>
  <si>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</si>
  <si>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</si>
  <si>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</si>
  <si>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</si>
  <si>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</si>
  <si>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</si>
  <si>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</si>
  <si>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</si>
  <si>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</si>
  <si>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</si>
  <si>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</si>
  <si>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</si>
  <si>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</si>
  <si>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</si>
  <si>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</si>
  <si>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</si>
  <si>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</si>
  <si>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</si>
  <si>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</si>
  <si>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</si>
  <si>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</si>
  <si>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</si>
  <si>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</si>
  <si>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</si>
  <si>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</si>
  <si>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</si>
  <si>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</si>
  <si>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</si>
  <si>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</si>
  <si>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</si>
  <si>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</si>
  <si>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</si>
  <si>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</si>
  <si>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</si>
  <si>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</si>
  <si>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</si>
  <si>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</si>
  <si>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</si>
  <si>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</si>
  <si>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</si>
  <si>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</si>
  <si>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</si>
  <si>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</si>
  <si>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</si>
  <si>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</si>
  <si>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</si>
  <si>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</si>
  <si>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</si>
  <si>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</si>
  <si>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</si>
  <si>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</si>
  <si>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</si>
  <si>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</si>
  <si>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</si>
  <si>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</si>
  <si>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</si>
  <si>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</si>
  <si>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</si>
  <si>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</si>
  <si>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</si>
  <si>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</si>
  <si>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</si>
  <si>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</si>
  <si>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</si>
  <si>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</si>
  <si>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</si>
  <si>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</si>
  <si>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</si>
  <si>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</si>
  <si>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</si>
  <si>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</si>
  <si>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</si>
  <si>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</si>
  <si>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</si>
  <si>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</si>
  <si>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</si>
  <si>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</si>
  <si>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</si>
  <si>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</si>
  <si>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</si>
  <si>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</si>
  <si>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</si>
  <si>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</si>
  <si>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</si>
  <si>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</si>
  <si>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</si>
  <si>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</si>
  <si>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</si>
  <si>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</si>
  <si>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</si>
  <si>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</si>
  <si>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</si>
  <si>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</si>
  <si>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</si>
  <si>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</si>
  <si>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</si>
  <si>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</si>
  <si>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</si>
  <si>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</si>
  <si>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</si>
  <si>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</si>
  <si>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</si>
  <si>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</si>
  <si>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</si>
  <si>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</si>
  <si>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</si>
  <si>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</si>
  <si>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</si>
  <si>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</si>
  <si>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</si>
  <si>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</si>
  <si>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</si>
  <si>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</si>
  <si>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</si>
  <si>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</si>
  <si>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</si>
  <si>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</si>
  <si>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</si>
  <si>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</si>
  <si>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</si>
  <si>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</si>
  <si>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</si>
  <si>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</si>
  <si>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</si>
  <si>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</si>
  <si>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</si>
  <si>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</si>
  <si>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</si>
  <si>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</si>
  <si>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</si>
  <si>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</si>
  <si>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</si>
  <si>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</si>
  <si>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</si>
  <si>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</si>
  <si>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</si>
  <si>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</si>
  <si>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</si>
  <si>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</si>
  <si>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</si>
  <si>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</si>
  <si>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</si>
  <si>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</si>
  <si>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</si>
  <si>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</si>
  <si>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</si>
  <si>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</si>
  <si>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</si>
  <si>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</si>
  <si>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</si>
  <si>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</si>
  <si>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</si>
  <si>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</si>
  <si>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</si>
  <si>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</si>
  <si>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</si>
  <si>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</si>
  <si>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</si>
  <si>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</si>
  <si>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</si>
  <si>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</si>
  <si>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</si>
  <si>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</si>
  <si>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</si>
  <si>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</si>
  <si>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</si>
  <si>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</si>
  <si>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</si>
  <si>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</si>
  <si>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</si>
  <si>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</si>
  <si>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</si>
  <si>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</si>
  <si>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</si>
  <si>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</si>
  <si>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</si>
  <si>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</si>
  <si>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</si>
  <si>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</si>
  <si>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</si>
  <si>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</si>
  <si>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</si>
  <si>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</si>
  <si>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</si>
  <si>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</si>
  <si>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</si>
  <si>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</si>
  <si>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</si>
  <si>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</si>
  <si>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</si>
  <si>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</si>
  <si>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</si>
  <si>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</si>
  <si>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</si>
  <si>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</si>
  <si>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</si>
  <si>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</si>
  <si>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</si>
  <si>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</si>
  <si>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</si>
  <si>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</si>
  <si>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</si>
  <si>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</si>
  <si>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</si>
  <si>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</si>
  <si>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</si>
  <si>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</si>
  <si>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</si>
  <si>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</si>
  <si>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</si>
  <si>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</si>
  <si>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</si>
  <si>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</si>
  <si>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</si>
  <si>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</si>
  <si>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</si>
  <si>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</si>
  <si>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</si>
  <si>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</si>
  <si>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</si>
  <si>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</si>
  <si>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</si>
  <si>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</si>
  <si>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</si>
  <si>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</si>
  <si>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</si>
  <si>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</si>
  <si>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</si>
  <si>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</si>
  <si>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</si>
  <si>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</si>
  <si>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</si>
  <si>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</si>
  <si>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</si>
  <si>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</si>
  <si>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</si>
  <si>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</si>
  <si>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</si>
  <si>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</si>
  <si>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</si>
  <si>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</si>
  <si>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</si>
  <si>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</si>
  <si>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</si>
  <si>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</si>
  <si>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</si>
  <si>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</si>
  <si>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</si>
  <si>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</si>
  <si>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</si>
  <si>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</si>
  <si>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</si>
  <si>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</si>
  <si>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</si>
  <si>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</si>
  <si>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</si>
  <si>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</si>
  <si>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</si>
  <si>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</si>
  <si>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</si>
  <si>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</si>
  <si>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</si>
  <si>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</si>
  <si>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</si>
  <si>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</si>
  <si>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</si>
  <si>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</si>
  <si>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</si>
  <si>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</si>
  <si>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</si>
  <si>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</si>
  <si>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</si>
  <si>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</si>
  <si>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</si>
  <si>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</si>
  <si>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</si>
  <si>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</si>
  <si>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</si>
  <si>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</si>
  <si>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</si>
  <si>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</si>
  <si>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</si>
  <si>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</si>
  <si>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</si>
  <si>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</si>
  <si>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</si>
  <si>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</si>
  <si>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</si>
  <si>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</si>
  <si>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</si>
  <si>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</si>
  <si>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</si>
  <si>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</si>
  <si>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</si>
  <si>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</si>
  <si>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</si>
  <si>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</si>
  <si>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</si>
  <si>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</si>
  <si>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</si>
  <si>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</si>
  <si>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</si>
  <si>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</si>
  <si>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</si>
  <si>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</si>
  <si>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</si>
  <si>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</si>
  <si>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</si>
  <si>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</si>
  <si>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</si>
  <si>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</si>
  <si>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</si>
  <si>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</si>
  <si>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</si>
  <si>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</si>
  <si>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</si>
  <si>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</si>
  <si>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</si>
  <si>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</si>
  <si>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</si>
  <si>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</si>
  <si>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</si>
  <si>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</si>
  <si>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</si>
  <si>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</si>
  <si>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</si>
  <si>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</si>
  <si>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</si>
  <si>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</si>
  <si>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</si>
  <si>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</si>
  <si>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</si>
  <si>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</si>
  <si>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</si>
  <si>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</si>
  <si>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</si>
  <si>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</si>
  <si>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</si>
  <si>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</si>
  <si>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</si>
  <si>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</si>
  <si>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</si>
  <si>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</si>
  <si>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</si>
  <si>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</si>
  <si>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</si>
  <si>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</si>
  <si>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</si>
  <si>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</si>
  <si>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</si>
  <si>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</si>
  <si>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</si>
  <si>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</si>
  <si>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</si>
  <si>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</si>
  <si>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</si>
  <si>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</si>
  <si>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</si>
  <si>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</si>
  <si>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</si>
  <si>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</si>
  <si>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</si>
  <si>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</si>
  <si>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</si>
  <si>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</si>
  <si>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</si>
  <si>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</si>
  <si>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</si>
  <si>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</si>
  <si>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</si>
  <si>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</si>
  <si>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</si>
  <si>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</si>
  <si>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</si>
  <si>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</si>
  <si>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</si>
  <si>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</si>
  <si>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</si>
  <si>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</si>
  <si>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</si>
  <si>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</si>
  <si>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</si>
  <si>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</si>
  <si>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</si>
  <si>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</si>
  <si>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</si>
  <si>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</si>
  <si>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</si>
  <si>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</si>
  <si>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</si>
  <si>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</si>
  <si>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</si>
  <si>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</si>
  <si>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</si>
  <si>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</si>
  <si>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</si>
  <si>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</si>
  <si>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</si>
  <si>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</si>
  <si>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</si>
  <si>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</si>
  <si>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</si>
  <si>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</si>
  <si>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</si>
  <si>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</si>
  <si>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</si>
  <si>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</si>
  <si>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</si>
  <si>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</si>
  <si>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</si>
  <si>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</si>
  <si>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</si>
  <si>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</si>
  <si>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</si>
  <si>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</si>
  <si>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</si>
  <si>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</si>
  <si>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</si>
  <si>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</si>
  <si>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</si>
  <si>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</si>
  <si>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</si>
  <si>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</si>
  <si>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</si>
  <si>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</si>
  <si>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</si>
  <si>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</si>
  <si>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</si>
  <si>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</si>
  <si>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</si>
  <si>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</si>
  <si>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</si>
  <si>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</si>
  <si>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</si>
  <si>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</si>
  <si>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</si>
  <si>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</si>
  <si>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</si>
  <si>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</si>
  <si>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</si>
  <si>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</si>
  <si>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</si>
  <si>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</si>
  <si>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</si>
  <si>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</si>
  <si>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</si>
  <si>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</si>
  <si>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</si>
  <si>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</si>
  <si>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</si>
  <si>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</si>
  <si>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</si>
  <si>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</si>
  <si>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</si>
  <si>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</si>
  <si>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</si>
  <si>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</si>
  <si>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</si>
  <si>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</si>
  <si>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</si>
  <si>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</si>
  <si>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</si>
  <si>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</si>
  <si>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</si>
  <si>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</si>
  <si>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</si>
  <si>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</si>
  <si>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</si>
  <si>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</si>
  <si>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</si>
  <si>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</si>
  <si>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</si>
  <si>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</si>
  <si>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</si>
  <si>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</si>
  <si>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</si>
  <si>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</si>
  <si>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</si>
  <si>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</si>
  <si>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</si>
  <si>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</si>
  <si>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</si>
  <si>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</si>
  <si>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</si>
  <si>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</si>
  <si>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</si>
  <si>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</si>
  <si>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</si>
  <si>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</si>
  <si>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</si>
  <si>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</si>
  <si>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</si>
  <si>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</si>
  <si>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</si>
  <si>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</si>
  <si>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</si>
  <si>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</si>
  <si>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</si>
  <si>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</si>
  <si>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</si>
  <si>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</si>
  <si>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</si>
  <si>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</si>
  <si>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</si>
  <si>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</si>
  <si>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</si>
  <si>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</si>
  <si>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</si>
  <si>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</si>
  <si>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</si>
  <si>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</si>
  <si>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</si>
  <si>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</si>
  <si>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</si>
  <si>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</si>
  <si>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</si>
  <si>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</si>
  <si>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</si>
  <si>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</si>
  <si>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</si>
  <si>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</si>
  <si>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</si>
  <si>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</si>
  <si>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</si>
  <si>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</si>
  <si>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</si>
  <si>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</si>
  <si>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</si>
  <si>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</si>
  <si>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</si>
  <si>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</si>
  <si>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</si>
  <si>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</si>
  <si>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</si>
  <si>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</si>
  <si>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</si>
  <si>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</si>
  <si>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</si>
  <si>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</si>
  <si>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</si>
  <si>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</si>
  <si>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</si>
  <si>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</si>
  <si>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</si>
  <si>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</si>
  <si>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</si>
  <si>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</si>
  <si>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</si>
  <si>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</si>
  <si>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</si>
  <si>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</si>
  <si>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</si>
  <si>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</si>
  <si>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</si>
  <si>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</si>
  <si>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</si>
  <si>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</si>
  <si>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</si>
  <si>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</si>
  <si>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</si>
  <si>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</si>
  <si>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</si>
  <si>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</si>
  <si>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</si>
  <si>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</si>
  <si>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</si>
  <si>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</si>
  <si>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</si>
  <si>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</si>
  <si>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</si>
  <si>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</si>
  <si>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</si>
  <si>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</si>
  <si>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</si>
  <si>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</si>
  <si>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</si>
  <si>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</si>
  <si>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</si>
  <si>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</si>
  <si>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</si>
  <si>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</si>
  <si>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</si>
  <si>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</si>
  <si>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</si>
  <si>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</si>
  <si>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</si>
  <si>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</si>
  <si>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</si>
  <si>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</si>
  <si>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</si>
  <si>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</si>
  <si>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</si>
  <si>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</si>
  <si>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</si>
  <si>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</si>
  <si>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</si>
  <si>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</si>
  <si>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</si>
  <si>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</si>
  <si>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</si>
  <si>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</si>
  <si>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</si>
  <si>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</si>
  <si>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</si>
  <si>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</si>
  <si>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</si>
  <si>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</si>
  <si>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</si>
  <si>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</si>
  <si>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</si>
  <si>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</si>
  <si>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</si>
  <si>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</si>
  <si>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</si>
  <si>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</si>
  <si>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</si>
  <si>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</si>
  <si>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</si>
  <si>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</si>
  <si>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</si>
  <si>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</si>
  <si>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</si>
  <si>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</si>
  <si>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</si>
  <si>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</si>
  <si>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</si>
  <si>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</si>
  <si>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</si>
  <si>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</si>
  <si>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</si>
  <si>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</si>
  <si>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</si>
  <si>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</si>
  <si>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</si>
  <si>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</si>
  <si>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</si>
  <si>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</si>
  <si>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</si>
  <si>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</si>
  <si>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</si>
  <si>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</si>
  <si>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</si>
  <si>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</si>
  <si>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</si>
  <si>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</si>
  <si>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</si>
  <si>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</si>
  <si>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</si>
  <si>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</si>
  <si>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</si>
  <si>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</si>
  <si>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</si>
  <si>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</si>
  <si>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</si>
  <si>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</si>
  <si>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</si>
  <si>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</si>
  <si>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</si>
  <si>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</si>
  <si>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</si>
  <si>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</si>
  <si>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</si>
  <si>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</si>
  <si>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</si>
  <si>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</si>
  <si>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</si>
  <si>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</si>
  <si>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</si>
  <si>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</si>
  <si>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</si>
  <si>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</si>
  <si>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</si>
  <si>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</si>
  <si>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</si>
  <si>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</si>
  <si>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</si>
  <si>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</si>
  <si>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</si>
  <si>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</si>
  <si>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</si>
  <si>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</si>
  <si>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</si>
  <si>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</si>
  <si>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</si>
  <si>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</si>
  <si>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</si>
  <si>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</si>
  <si>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</si>
  <si>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</si>
  <si>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</si>
  <si>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</si>
  <si>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</si>
  <si>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</si>
  <si>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</si>
  <si>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</si>
  <si>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</si>
  <si>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</si>
  <si>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</si>
  <si>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</si>
  <si>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</si>
  <si>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</si>
  <si>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</si>
  <si>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</si>
  <si>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</si>
  <si>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</si>
  <si>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</si>
  <si>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</si>
  <si>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</si>
  <si>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</si>
  <si>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</si>
  <si>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</si>
  <si>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</si>
  <si>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</si>
  <si>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</si>
  <si>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</si>
  <si>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</si>
  <si>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</si>
  <si>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</si>
  <si>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</si>
  <si>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</si>
  <si>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</si>
  <si>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</si>
  <si>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</si>
  <si>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</si>
  <si>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</si>
  <si>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</si>
  <si>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</si>
  <si>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</si>
  <si>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</si>
  <si>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</si>
  <si>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</si>
  <si>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</si>
  <si>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</si>
  <si>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</si>
  <si>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</si>
  <si>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</si>
  <si>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</si>
  <si>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</si>
  <si>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</si>
  <si>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</si>
  <si>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</si>
  <si>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</si>
  <si>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</si>
  <si>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</si>
  <si>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</si>
  <si>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</si>
  <si>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</si>
  <si>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</si>
  <si>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</si>
  <si>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</si>
  <si>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</si>
  <si>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</si>
  <si>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</si>
  <si>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</si>
  <si>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</si>
  <si>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</si>
  <si>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</si>
  <si>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</si>
  <si>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</si>
  <si>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</si>
  <si>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</si>
  <si>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</si>
  <si>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</si>
  <si>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</si>
  <si>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</si>
  <si>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</si>
  <si>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</si>
  <si>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</si>
  <si>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</si>
  <si>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</si>
  <si>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</si>
  <si>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</si>
  <si>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</si>
  <si>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</si>
  <si>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</si>
  <si>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</si>
  <si>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</si>
  <si>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</si>
  <si>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</si>
  <si>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</si>
  <si>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</si>
  <si>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</si>
  <si>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</si>
  <si>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</si>
  <si>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</si>
  <si>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</si>
  <si>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</si>
  <si>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</si>
  <si>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</si>
  <si>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</si>
  <si>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</si>
  <si>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</si>
  <si>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</si>
  <si>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</si>
  <si>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</si>
  <si>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</si>
  <si>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</si>
  <si>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</si>
  <si>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</si>
  <si>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</si>
  <si>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</si>
  <si>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</si>
  <si>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</si>
  <si>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</si>
  <si>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</si>
  <si>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</si>
  <si>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</si>
  <si>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</si>
  <si>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</si>
  <si>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</si>
  <si>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</si>
  <si>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</si>
  <si>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</si>
  <si>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</si>
  <si>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</si>
  <si>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</si>
  <si>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</si>
  <si>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</si>
  <si>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</si>
  <si>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</si>
  <si>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</si>
  <si>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</si>
  <si>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</si>
  <si>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</si>
  <si>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</si>
  <si>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</si>
  <si>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</si>
  <si>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</si>
  <si>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</si>
  <si>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</si>
  <si>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</si>
  <si>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</si>
  <si>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</si>
  <si>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</si>
  <si>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</si>
  <si>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</si>
  <si>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</si>
  <si>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</si>
  <si>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</si>
  <si>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</si>
  <si>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</si>
  <si>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</si>
  <si>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</si>
  <si>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</si>
  <si>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</si>
  <si>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</si>
  <si>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</si>
  <si>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</si>
  <si>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</si>
  <si>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</si>
  <si>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</si>
  <si>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</si>
  <si>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</si>
  <si>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</si>
  <si>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</si>
  <si>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</si>
  <si>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</si>
  <si>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</si>
  <si>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</si>
  <si>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</si>
  <si>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</si>
  <si>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</si>
  <si>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</si>
  <si>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</si>
  <si>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</si>
  <si>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</si>
  <si>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</si>
  <si>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</si>
  <si>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</si>
  <si>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</si>
  <si>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</si>
  <si>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</si>
  <si>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</si>
  <si>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</si>
  <si>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</si>
  <si>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</si>
  <si>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</si>
  <si>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</si>
  <si>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</si>
  <si>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</si>
  <si>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</si>
  <si>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</si>
  <si>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</si>
  <si>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</si>
  <si>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</si>
  <si>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</si>
  <si>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</si>
  <si>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</si>
  <si>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</si>
  <si>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</si>
  <si>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</si>
  <si>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</si>
  <si>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</si>
  <si>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</si>
  <si>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</si>
  <si>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</si>
  <si>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</si>
  <si>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</si>
  <si>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</si>
  <si>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</si>
  <si>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</si>
  <si>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</si>
  <si>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</si>
  <si>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</si>
  <si>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</si>
  <si>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</si>
  <si>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</si>
  <si>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</si>
  <si>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</si>
  <si>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</si>
  <si>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</si>
  <si>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</si>
  <si>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</si>
  <si>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</si>
  <si>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</si>
  <si>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</si>
  <si>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</si>
  <si>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</si>
  <si>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</si>
  <si>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</si>
  <si>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</si>
  <si>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</si>
  <si>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</si>
  <si>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</si>
  <si>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</si>
  <si>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</si>
  <si>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</si>
  <si>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</si>
  <si>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</si>
  <si>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</si>
  <si>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</si>
  <si>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</si>
  <si>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</si>
  <si>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</si>
  <si>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</si>
  <si>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</si>
  <si>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</si>
  <si>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</si>
  <si>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</si>
  <si>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</si>
  <si>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</si>
  <si>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</si>
  <si>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</si>
  <si>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</si>
  <si>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</si>
  <si>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</si>
  <si>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</si>
  <si>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</si>
  <si>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</si>
  <si>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</si>
  <si>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</si>
  <si>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</si>
  <si>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</si>
  <si>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</si>
  <si>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</si>
  <si>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</si>
  <si>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</si>
  <si>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</si>
  <si>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</si>
  <si>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</si>
  <si>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</si>
  <si>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</si>
  <si>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</si>
  <si>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</si>
  <si>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</si>
  <si>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</si>
  <si>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</si>
  <si>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</si>
  <si>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</si>
  <si>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</si>
  <si>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</si>
  <si>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</si>
  <si>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</si>
  <si>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</si>
  <si>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</si>
  <si>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</si>
  <si>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</si>
  <si>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</si>
  <si>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</si>
  <si>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</si>
  <si>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</si>
  <si>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</si>
  <si>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</si>
  <si>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</si>
  <si>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</si>
  <si>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</si>
  <si>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</si>
  <si>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</si>
  <si>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</si>
  <si>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</si>
  <si>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</si>
  <si>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</si>
  <si>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</si>
  <si>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</si>
  <si>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</si>
  <si>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</si>
  <si>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</si>
  <si>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</si>
  <si>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</si>
  <si>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</si>
  <si>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</si>
  <si>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</si>
  <si>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</si>
  <si>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</si>
  <si>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</si>
  <si>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</si>
  <si>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</si>
  <si>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</si>
  <si>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</si>
  <si>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</si>
  <si>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</si>
  <si>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</si>
  <si>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</si>
  <si>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</si>
  <si>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</si>
  <si>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</si>
  <si>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</si>
  <si>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</si>
  <si>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</si>
  <si>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</si>
  <si>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</si>
  <si>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</si>
  <si>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</si>
  <si>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</si>
  <si>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</si>
  <si>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</si>
  <si>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</si>
  <si>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</si>
  <si>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</si>
  <si>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</si>
  <si>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</si>
  <si>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</si>
  <si>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</si>
  <si>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</si>
  <si>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</si>
  <si>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</si>
  <si>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</si>
  <si>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</si>
  <si>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</si>
  <si>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</si>
  <si>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</si>
  <si>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</si>
  <si>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</si>
  <si>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</si>
  <si>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</si>
  <si>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</si>
  <si>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</si>
  <si>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</si>
  <si>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</si>
  <si>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</si>
  <si>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</si>
  <si>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</si>
  <si>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</si>
  <si>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</si>
  <si>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</si>
  <si>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</si>
  <si>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</si>
  <si>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</si>
  <si>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</si>
  <si>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</si>
  <si>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</si>
  <si>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</si>
  <si>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</si>
  <si>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</si>
  <si>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</si>
  <si>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</si>
  <si>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</si>
  <si>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</si>
  <si>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</si>
  <si>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</si>
  <si>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</si>
  <si>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</si>
  <si>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</si>
  <si>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</si>
  <si>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</si>
  <si>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</si>
  <si>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</si>
  <si>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</si>
  <si>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</si>
  <si>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</si>
  <si>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</si>
  <si>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</si>
  <si>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</si>
  <si>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</si>
  <si>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</si>
  <si>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</si>
  <si>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</si>
  <si>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</si>
  <si>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</si>
  <si>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</si>
  <si>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</si>
  <si>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</si>
  <si>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</si>
  <si>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</si>
  <si>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</si>
  <si>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</si>
  <si>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</si>
  <si>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</si>
  <si>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</si>
  <si>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</si>
  <si>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</si>
  <si>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</si>
  <si>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</si>
  <si>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</si>
  <si>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</si>
  <si>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</si>
  <si>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</si>
  <si>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</si>
  <si>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</si>
  <si>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</si>
  <si>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</si>
  <si>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</si>
  <si>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</si>
  <si>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</si>
  <si>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</si>
  <si>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</si>
  <si>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</si>
  <si>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</si>
  <si>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</si>
  <si>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</si>
  <si>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</si>
  <si>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</si>
  <si>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</si>
  <si>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</si>
  <si>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</si>
  <si>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</si>
  <si>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</si>
  <si>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</si>
  <si>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</si>
  <si>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</si>
  <si>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</si>
  <si>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</si>
  <si>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</si>
  <si>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</si>
  <si>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</si>
  <si>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</si>
  <si>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</si>
  <si>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</si>
  <si>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</si>
  <si>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</si>
  <si>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</si>
  <si>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</si>
  <si>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</si>
  <si>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</si>
  <si>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</si>
  <si>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</si>
  <si>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</si>
  <si>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</si>
  <si>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</si>
  <si>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</si>
  <si>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</si>
  <si>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</si>
  <si>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</si>
  <si>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</si>
  <si>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</si>
  <si>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</si>
  <si>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</si>
  <si>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</si>
  <si>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</si>
  <si>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</si>
  <si>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</si>
  <si>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</si>
  <si>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</si>
  <si>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</si>
  <si>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</si>
  <si>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</si>
  <si>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</si>
  <si>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</si>
  <si>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</si>
  <si>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</si>
  <si>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</si>
  <si>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</si>
  <si>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</si>
  <si>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</si>
  <si>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</si>
  <si>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</si>
  <si>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</si>
  <si>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</si>
  <si>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</si>
  <si>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</si>
  <si>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</si>
  <si>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</si>
  <si>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</si>
  <si>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</si>
  <si>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</si>
  <si>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</si>
  <si>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</si>
  <si>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</si>
  <si>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</si>
  <si>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</si>
  <si>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</si>
  <si>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</si>
  <si>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</si>
  <si>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</si>
  <si>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</si>
  <si>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</si>
  <si>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</si>
  <si>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</si>
  <si>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</si>
  <si>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</si>
  <si>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</si>
  <si>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</si>
  <si>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</si>
  <si>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</si>
  <si>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</si>
  <si>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</si>
  <si>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</si>
  <si>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</si>
  <si>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</si>
  <si>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</si>
  <si>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</si>
  <si>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</si>
  <si>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</si>
  <si>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</si>
  <si>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</si>
  <si>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</si>
  <si>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</si>
  <si>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</si>
  <si>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</si>
  <si>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</si>
  <si>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</si>
  <si>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</si>
  <si>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</si>
  <si>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</si>
  <si>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</si>
  <si>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</si>
  <si>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</si>
  <si>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</si>
  <si>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</si>
  <si>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</si>
  <si>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</si>
  <si>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</si>
  <si>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</si>
  <si>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</si>
  <si>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</si>
  <si>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</si>
  <si>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</si>
  <si>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</si>
  <si>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</si>
  <si>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</si>
  <si>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</si>
  <si>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</si>
  <si>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</si>
  <si>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</si>
  <si>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</si>
  <si>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</si>
  <si>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</si>
  <si>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</si>
  <si>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</si>
  <si>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</si>
  <si>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</si>
  <si>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</si>
  <si>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</si>
  <si>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</si>
  <si>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</si>
  <si>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</si>
  <si>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</si>
  <si>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</si>
  <si>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</si>
  <si>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</si>
  <si>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</si>
  <si>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</si>
  <si>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</si>
  <si>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</si>
  <si>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</si>
  <si>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</si>
  <si>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</si>
  <si>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</si>
  <si>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</si>
  <si>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</si>
  <si>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</si>
  <si>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</si>
  <si>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</si>
  <si>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</si>
  <si>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</si>
  <si>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</si>
  <si>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</si>
  <si>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</si>
  <si>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</si>
  <si>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</si>
  <si>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</si>
  <si>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</si>
  <si>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</si>
  <si>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</si>
  <si>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</si>
  <si>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</si>
  <si>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</si>
  <si>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</si>
  <si>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</si>
  <si>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</si>
  <si>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</si>
  <si>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</si>
  <si>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</si>
  <si>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</si>
  <si>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</si>
  <si>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</si>
  <si>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</si>
  <si>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</si>
  <si>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</si>
  <si>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</si>
  <si>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</si>
  <si>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</si>
  <si>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</si>
  <si>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</si>
  <si>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</si>
  <si>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</si>
  <si>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</si>
  <si>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</si>
  <si>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</si>
  <si>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</si>
  <si>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</si>
  <si>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</si>
  <si>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</si>
  <si>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</si>
  <si>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</si>
  <si>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</si>
  <si>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</si>
  <si>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</si>
  <si>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</si>
  <si>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</si>
  <si>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</si>
  <si>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</si>
  <si>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</si>
  <si>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</si>
  <si>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</si>
  <si>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</si>
  <si>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</si>
  <si>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</si>
  <si>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</si>
  <si>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</si>
  <si>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</si>
  <si>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</si>
  <si>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</si>
  <si>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</si>
  <si>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</si>
  <si>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</si>
  <si>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</si>
  <si>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</si>
  <si>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</si>
  <si>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</si>
  <si>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</si>
  <si>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</si>
  <si>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</si>
  <si>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</si>
  <si>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</si>
  <si>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</si>
  <si>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</si>
  <si>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</si>
  <si>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</si>
  <si>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</si>
  <si>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</si>
  <si>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</si>
  <si>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</si>
  <si>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</si>
  <si>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</si>
  <si>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</si>
  <si>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</si>
  <si>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</si>
  <si>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</si>
  <si>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</si>
  <si>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</si>
  <si>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</si>
  <si>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</si>
  <si>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</si>
  <si>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</si>
  <si>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</si>
  <si>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</si>
  <si>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</si>
  <si>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</si>
  <si>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</si>
  <si>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</si>
  <si>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</si>
  <si>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</si>
  <si>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</si>
  <si>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</si>
  <si>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</si>
  <si>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</si>
  <si>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</si>
  <si>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</si>
  <si>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</si>
  <si>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</si>
  <si>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</si>
  <si>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</si>
  <si>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</si>
  <si>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</si>
  <si>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</si>
  <si>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</si>
  <si>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</si>
  <si>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</si>
  <si>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</si>
  <si>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</si>
  <si>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</si>
  <si>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</si>
  <si>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</si>
  <si>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</si>
  <si>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</si>
  <si>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</si>
  <si>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</si>
  <si>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</si>
  <si>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</si>
  <si>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</si>
  <si>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</si>
  <si>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</si>
  <si>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</si>
  <si>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</si>
  <si>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</si>
  <si>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</si>
  <si>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</si>
  <si>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</si>
  <si>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</si>
  <si>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</si>
  <si>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</si>
  <si>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</si>
  <si>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</si>
  <si>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</si>
  <si>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</si>
  <si>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</si>
  <si>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</si>
  <si>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</si>
  <si>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</si>
  <si>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</si>
  <si>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</si>
  <si>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</si>
  <si>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</si>
  <si>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</si>
  <si>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</si>
  <si>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</si>
  <si>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</si>
  <si>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</si>
  <si>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</si>
  <si>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</si>
  <si>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</si>
  <si>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</si>
  <si>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</si>
  <si>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</si>
  <si>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</si>
  <si>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</si>
  <si>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</si>
  <si>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</si>
  <si>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</si>
  <si>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</si>
  <si>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</si>
  <si>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</si>
  <si>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</si>
  <si>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</si>
  <si>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</si>
  <si>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</si>
  <si>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</si>
  <si>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</si>
  <si>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</si>
  <si>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</si>
  <si>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</si>
  <si>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</si>
  <si>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</si>
  <si>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</si>
  <si>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</si>
  <si>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</si>
  <si>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</si>
  <si>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</si>
  <si>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</si>
  <si>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</si>
  <si>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</si>
  <si>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</si>
  <si>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</si>
  <si>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</si>
  <si>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</si>
  <si>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</si>
  <si>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</si>
  <si>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</si>
  <si>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</si>
  <si>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</si>
  <si>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</si>
  <si>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</si>
  <si>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</si>
  <si>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</si>
  <si>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</si>
  <si>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</si>
  <si>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</si>
  <si>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</si>
  <si>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</si>
  <si>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</si>
  <si>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</si>
  <si>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</si>
  <si>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</si>
  <si>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</si>
  <si>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</si>
  <si>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</si>
  <si>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</si>
  <si>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</si>
  <si>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</si>
  <si>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</si>
  <si>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</si>
  <si>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</si>
  <si>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</si>
  <si>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</si>
  <si>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</si>
  <si>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</si>
  <si>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</si>
  <si>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</si>
  <si>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</si>
  <si>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</si>
  <si>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</si>
  <si>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</si>
  <si>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</si>
  <si>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</si>
  <si>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</si>
  <si>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</si>
  <si>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</si>
  <si>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</si>
  <si>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</si>
  <si>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</si>
  <si>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</si>
  <si>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</si>
  <si>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</si>
  <si>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</si>
  <si>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</si>
  <si>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</si>
  <si>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</si>
  <si>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</si>
  <si>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</si>
  <si>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</si>
  <si>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</si>
  <si>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</si>
  <si>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</si>
  <si>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</si>
  <si>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</si>
  <si>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</si>
  <si>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</si>
  <si>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</si>
  <si>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</si>
  <si>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</si>
  <si>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</si>
  <si>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</si>
  <si>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</si>
  <si>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</si>
  <si>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</si>
  <si>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</si>
  <si>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</si>
  <si>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</si>
  <si>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</si>
  <si>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</si>
  <si>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</si>
  <si>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</si>
  <si>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</si>
  <si>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</si>
  <si>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</si>
  <si>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</si>
  <si>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</si>
  <si>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</si>
  <si>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</si>
  <si>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</si>
  <si>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</si>
  <si>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</si>
  <si>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</si>
  <si>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</si>
  <si>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</si>
  <si>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</si>
  <si>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</si>
  <si>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</si>
  <si>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</si>
  <si>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</si>
  <si>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</si>
  <si>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</si>
  <si>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</si>
  <si>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</si>
  <si>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</si>
  <si>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</si>
  <si>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</si>
  <si>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</si>
  <si>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</si>
  <si>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</si>
  <si>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</si>
  <si>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</si>
  <si>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</si>
  <si>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</si>
  <si>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</si>
  <si>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</si>
  <si>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</si>
  <si>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</si>
  <si>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</si>
  <si>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</si>
  <si>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</si>
  <si>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</si>
  <si>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</si>
  <si>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</si>
  <si>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</si>
  <si>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</si>
  <si>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</si>
  <si>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</si>
  <si>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</si>
  <si>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</si>
  <si>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</si>
  <si>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</si>
  <si>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</si>
  <si>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</si>
  <si>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</si>
  <si>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</si>
  <si>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</si>
  <si>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</si>
  <si>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</si>
  <si>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</si>
  <si>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</si>
  <si>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</si>
  <si>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</si>
  <si>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</si>
  <si>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</si>
  <si>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</si>
  <si>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</si>
  <si>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</si>
  <si>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</si>
  <si>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</si>
  <si>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</si>
  <si>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</si>
  <si>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</si>
  <si>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</si>
  <si>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</si>
  <si>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</si>
  <si>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</si>
  <si>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</si>
  <si>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</si>
  <si>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</si>
  <si>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</si>
  <si>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</si>
  <si>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</si>
  <si>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</si>
  <si>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</si>
  <si>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</si>
  <si>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</si>
  <si>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</si>
  <si>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</si>
  <si>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</si>
  <si>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</si>
  <si>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</si>
  <si>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</si>
  <si>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</si>
  <si>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</si>
  <si>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</si>
  <si>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</si>
  <si>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</si>
  <si>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</si>
  <si>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</si>
  <si>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</si>
  <si>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</si>
  <si>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</si>
  <si>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</si>
  <si>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</si>
  <si>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</si>
  <si>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</si>
  <si>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</si>
  <si>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</si>
  <si>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</si>
  <si>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</si>
  <si>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</si>
  <si>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</si>
  <si>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</si>
  <si>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</si>
  <si>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</si>
  <si>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</si>
  <si>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</si>
  <si>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</si>
  <si>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</si>
  <si>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</si>
  <si>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</si>
  <si>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</si>
  <si>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</si>
  <si>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</si>
  <si>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</si>
  <si>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</si>
  <si>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</si>
  <si>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</si>
  <si>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</si>
  <si>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</si>
  <si>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</si>
  <si>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</si>
  <si>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</si>
  <si>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</si>
  <si>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</si>
  <si>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</si>
  <si>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</si>
  <si>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</si>
  <si>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</si>
  <si>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</si>
  <si>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</si>
  <si>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</si>
  <si>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</si>
  <si>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</si>
  <si>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</si>
  <si>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</si>
  <si>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</si>
  <si>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</si>
  <si>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</si>
  <si>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</si>
  <si>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</si>
  <si>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</si>
  <si>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</si>
  <si>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</si>
  <si>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</si>
  <si>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</si>
  <si>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</si>
  <si>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</si>
  <si>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</si>
  <si>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</si>
  <si>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</si>
  <si>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</si>
  <si>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</si>
  <si>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</si>
  <si>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</si>
  <si>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</si>
  <si>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</si>
  <si>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</si>
  <si>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</si>
  <si>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</si>
  <si>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</si>
  <si>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</si>
  <si>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</si>
  <si>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</si>
  <si>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</si>
  <si>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</si>
  <si>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</si>
  <si>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</si>
  <si>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</si>
  <si>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</si>
  <si>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</si>
  <si>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</si>
  <si>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</si>
  <si>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</si>
  <si>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</si>
  <si>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</si>
  <si>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</si>
  <si>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</si>
  <si>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</si>
  <si>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</si>
  <si>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</si>
  <si>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</si>
  <si>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</si>
  <si>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</si>
  <si>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</si>
  <si>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</si>
  <si>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</si>
  <si>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</si>
  <si>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</si>
  <si>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</si>
  <si>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</si>
  <si>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</si>
  <si>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</si>
  <si>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</si>
  <si>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</si>
  <si>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</si>
  <si>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</si>
  <si>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</si>
  <si>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</si>
  <si>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</si>
  <si>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</si>
  <si>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</si>
  <si>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</si>
  <si>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</si>
  <si>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</si>
  <si>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</si>
  <si>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</si>
  <si>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</si>
  <si>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</si>
  <si>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</si>
  <si>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</si>
  <si>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</si>
  <si>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</si>
  <si>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</si>
  <si>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</si>
  <si>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</si>
  <si>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</si>
  <si>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</si>
  <si>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</si>
  <si>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</si>
  <si>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</si>
  <si>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</si>
  <si>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</si>
  <si>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</si>
  <si>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</si>
  <si>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</si>
  <si>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</si>
  <si>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</si>
  <si>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</si>
  <si>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</si>
  <si>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</si>
  <si>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</si>
  <si>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</si>
  <si>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</si>
  <si>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</si>
  <si>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</si>
  <si>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</si>
  <si>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</si>
  <si>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</si>
  <si>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</si>
  <si>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</si>
  <si>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</si>
  <si>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</si>
  <si>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</si>
  <si>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</si>
  <si>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</si>
  <si>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</si>
  <si>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</si>
  <si>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</si>
  <si>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</si>
  <si>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</si>
  <si>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</si>
  <si>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</si>
  <si>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</si>
  <si>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</si>
  <si>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</si>
  <si>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</si>
  <si>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</si>
  <si>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</si>
  <si>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</si>
  <si>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</si>
  <si>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</si>
  <si>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</si>
  <si>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</si>
  <si>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</si>
  <si>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</si>
  <si>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</si>
  <si>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</si>
  <si>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</si>
  <si>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</si>
  <si>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</si>
  <si>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</si>
  <si>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</si>
  <si>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</si>
  <si>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</si>
  <si>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</si>
  <si>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</si>
  <si>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</si>
  <si>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</si>
  <si>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</si>
  <si>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</si>
  <si>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</si>
  <si>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</si>
  <si>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</si>
  <si>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</si>
  <si>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</si>
  <si>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</si>
  <si>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</si>
  <si>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</si>
  <si>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</si>
  <si>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</si>
  <si>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</si>
  <si>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</si>
  <si>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</si>
  <si>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</si>
  <si>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</si>
  <si>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</si>
  <si>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</si>
  <si>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</si>
  <si>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</si>
  <si>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</si>
  <si>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</si>
  <si>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</si>
  <si>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</si>
  <si>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</si>
  <si>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</si>
  <si>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</si>
  <si>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</si>
  <si>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</si>
  <si>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</si>
  <si>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</si>
  <si>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</si>
  <si>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</si>
  <si>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</si>
  <si>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</si>
  <si>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</si>
  <si>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</si>
  <si>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</si>
  <si>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</si>
  <si>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</si>
  <si>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</si>
  <si>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</si>
  <si>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</si>
  <si>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</si>
  <si>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</si>
  <si>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</si>
  <si>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</si>
  <si>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</si>
  <si>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</si>
  <si>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</si>
  <si>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</si>
  <si>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</si>
  <si>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</si>
  <si>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</si>
  <si>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</si>
  <si>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</si>
  <si>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</si>
  <si>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</si>
  <si>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</si>
  <si>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</si>
  <si>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</si>
  <si>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</si>
  <si>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</si>
  <si>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</si>
  <si>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</si>
  <si>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</si>
  <si>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</si>
  <si>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</si>
  <si>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</si>
  <si>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</si>
  <si>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</si>
  <si>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</si>
  <si>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</si>
  <si>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</si>
  <si>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</si>
  <si>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</si>
  <si>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</si>
  <si>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</si>
  <si>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</si>
  <si>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</si>
  <si>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</si>
  <si>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</si>
  <si>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</si>
  <si>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</si>
  <si>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</si>
  <si>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</si>
  <si>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</si>
  <si>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</si>
  <si>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</si>
  <si>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</si>
  <si>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</si>
  <si>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</si>
  <si>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</si>
  <si>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</si>
  <si>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</si>
  <si>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</si>
  <si>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</si>
  <si>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</si>
  <si>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</si>
  <si>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</si>
  <si>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</si>
  <si>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</si>
  <si>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</si>
  <si>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</si>
  <si>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</si>
  <si>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</si>
  <si>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</si>
  <si>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</si>
  <si>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</si>
  <si>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</si>
  <si>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</si>
  <si>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</si>
  <si>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</si>
  <si>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</si>
  <si>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</si>
  <si>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</si>
  <si>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</si>
  <si>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</si>
  <si>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</si>
  <si>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</si>
  <si>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</si>
  <si>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</si>
  <si>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</si>
  <si>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</si>
  <si>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</si>
  <si>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</si>
  <si>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</si>
  <si>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</si>
  <si>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</si>
  <si>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</si>
  <si>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</si>
  <si>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</si>
  <si>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</si>
  <si>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</si>
  <si>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</si>
  <si>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</si>
  <si>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</si>
  <si>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</si>
  <si>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</si>
  <si>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</si>
  <si>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</si>
  <si>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</si>
  <si>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</si>
  <si>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</si>
  <si>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</si>
  <si>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</si>
  <si>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</si>
  <si>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</si>
  <si>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</si>
  <si>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</si>
  <si>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</si>
  <si>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</si>
  <si>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</si>
  <si>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</si>
  <si>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</si>
  <si>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</si>
  <si>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</si>
  <si>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</si>
  <si>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</si>
  <si>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</si>
  <si>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</si>
  <si>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</si>
  <si>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</si>
  <si>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</si>
  <si>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</si>
  <si>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</si>
  <si>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</si>
  <si>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</si>
  <si>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</si>
  <si>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</si>
  <si>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</si>
  <si>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</si>
  <si>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</si>
  <si>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</si>
  <si>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</si>
  <si>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</si>
  <si>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</si>
  <si>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</si>
  <si>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</si>
  <si>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</si>
  <si>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</si>
  <si>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</si>
  <si>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</si>
  <si>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</si>
  <si>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</si>
  <si>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</si>
  <si>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</si>
  <si>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</si>
  <si>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</si>
  <si>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</si>
  <si>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</si>
  <si>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</si>
  <si>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</si>
  <si>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</si>
  <si>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</si>
  <si>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</si>
  <si>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</si>
  <si>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</si>
  <si>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</si>
  <si>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</si>
  <si>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</si>
  <si>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</si>
  <si>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</si>
  <si>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</si>
  <si>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</si>
  <si>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</si>
  <si>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</si>
  <si>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</si>
  <si>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</si>
  <si>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</si>
  <si>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</si>
  <si>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</si>
  <si>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</si>
  <si>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</si>
  <si>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</si>
  <si>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</si>
  <si>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</si>
  <si>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</si>
  <si>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</si>
  <si>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</si>
  <si>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</si>
  <si>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</si>
  <si>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</si>
  <si>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</si>
  <si>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</si>
  <si>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</si>
  <si>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</si>
  <si>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</si>
  <si>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</si>
  <si>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</si>
  <si>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</si>
  <si>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</si>
  <si>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</si>
  <si>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</si>
  <si>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</si>
  <si>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</si>
  <si>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</si>
  <si>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</si>
  <si>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</si>
  <si>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</si>
  <si>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</si>
  <si>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</si>
  <si>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</si>
  <si>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</si>
  <si>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</si>
  <si>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</si>
  <si>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</si>
  <si>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</si>
  <si>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</si>
  <si>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</si>
  <si>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</si>
  <si>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</si>
  <si>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</si>
  <si>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</si>
  <si>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</si>
  <si>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</si>
  <si>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</si>
  <si>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</si>
  <si>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</si>
  <si>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</si>
  <si>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</si>
  <si>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</si>
  <si>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</si>
  <si>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</si>
  <si>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</si>
  <si>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</si>
  <si>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</si>
  <si>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</si>
  <si>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</si>
  <si>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</si>
  <si>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</si>
  <si>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</si>
  <si>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</si>
  <si>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</si>
  <si>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</si>
  <si>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</si>
  <si>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</si>
  <si>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</si>
  <si>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</si>
  <si>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</si>
  <si>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</si>
  <si>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</si>
  <si>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</si>
  <si>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</si>
  <si>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</si>
  <si>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</si>
  <si>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</si>
  <si>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</si>
  <si>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</si>
  <si>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</si>
  <si>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</si>
  <si>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</si>
  <si>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</si>
  <si>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</si>
  <si>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</si>
  <si>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</si>
  <si>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</si>
  <si>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</si>
  <si>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</si>
  <si>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</si>
  <si>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</si>
  <si>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</si>
  <si>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</si>
  <si>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</si>
  <si>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</si>
  <si>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</si>
  <si>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</si>
  <si>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</si>
  <si>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</si>
  <si>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</si>
  <si>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</si>
  <si>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</si>
  <si>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</si>
  <si>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</si>
  <si>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</si>
  <si>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</si>
  <si>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</si>
  <si>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</si>
  <si>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</si>
  <si>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</si>
  <si>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</si>
  <si>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</si>
  <si>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</si>
  <si>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</si>
  <si>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</si>
  <si>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</si>
  <si>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</si>
  <si>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</si>
  <si>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</si>
  <si>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</si>
  <si>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</si>
  <si>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</si>
  <si>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</si>
  <si>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</si>
  <si>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</si>
  <si>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</si>
  <si>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</si>
  <si>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</si>
  <si>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</si>
  <si>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</si>
  <si>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</si>
  <si>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</si>
  <si>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</si>
  <si>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</si>
  <si>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</si>
  <si>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</si>
  <si>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</si>
  <si>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</si>
  <si>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</si>
  <si>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</si>
  <si>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</si>
  <si>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</si>
  <si>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</si>
  <si>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</si>
  <si>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</si>
  <si>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</si>
  <si>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</si>
  <si>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</si>
  <si>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</si>
  <si>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</si>
  <si>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</si>
  <si>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</si>
  <si>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</si>
  <si>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</si>
  <si>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</si>
  <si>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</si>
  <si>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</si>
  <si>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</si>
  <si>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</si>
  <si>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</si>
  <si>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</si>
  <si>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</si>
  <si>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</si>
  <si>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</si>
  <si>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</si>
  <si>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</si>
  <si>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</si>
  <si>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</si>
  <si>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</si>
  <si>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</si>
  <si>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</si>
  <si>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</si>
  <si>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</si>
  <si>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</si>
  <si>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</si>
  <si>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</si>
  <si>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</si>
  <si>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</si>
  <si>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</si>
  <si>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</si>
  <si>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</si>
  <si>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</si>
  <si>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</si>
  <si>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</si>
  <si>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</si>
  <si>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</si>
  <si>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</si>
  <si>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</si>
  <si>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</si>
  <si>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</si>
  <si>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</si>
  <si>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</si>
  <si>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</si>
  <si>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</si>
  <si>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</si>
  <si>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</si>
  <si>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</si>
  <si>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</si>
  <si>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</si>
  <si>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</si>
  <si>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</si>
  <si>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</si>
  <si>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</si>
  <si>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</si>
  <si>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</si>
  <si>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</si>
  <si>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</si>
  <si>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</si>
  <si>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</si>
  <si>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</si>
  <si>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</si>
  <si>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</si>
  <si>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</si>
  <si>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</si>
  <si>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</si>
  <si>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</si>
  <si>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</si>
  <si>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</si>
  <si>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</si>
  <si>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</si>
  <si>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</si>
  <si>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</si>
  <si>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</si>
  <si>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</si>
  <si>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</si>
  <si>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</si>
  <si>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</si>
  <si>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</si>
  <si>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</si>
  <si>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</si>
  <si>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</si>
  <si>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</si>
  <si>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</si>
  <si>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</si>
  <si>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</si>
  <si>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</si>
  <si>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</si>
  <si>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</si>
  <si>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</si>
  <si>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</si>
  <si>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</si>
  <si>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</si>
  <si>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</si>
  <si>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</si>
  <si>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</si>
  <si>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</si>
  <si>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</si>
  <si>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</si>
  <si>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</si>
  <si>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</si>
  <si>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</si>
  <si>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</si>
  <si>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</si>
  <si>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</si>
  <si>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</si>
  <si>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</si>
  <si>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</si>
  <si>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</si>
  <si>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</si>
  <si>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</si>
  <si>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</si>
  <si>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</si>
  <si>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</si>
  <si>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</si>
  <si>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</si>
  <si>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</si>
  <si>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</si>
  <si>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</si>
  <si>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</si>
  <si>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</si>
  <si>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</si>
  <si>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</si>
  <si>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</si>
  <si>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</si>
  <si>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</si>
  <si>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</si>
  <si>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</si>
  <si>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</si>
  <si>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</si>
  <si>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</si>
  <si>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</si>
  <si>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</si>
  <si>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</si>
  <si>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</si>
  <si>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</si>
  <si>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</si>
  <si>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</si>
  <si>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</si>
  <si>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</si>
  <si>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</si>
  <si>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</si>
  <si>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</si>
  <si>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</si>
  <si>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</si>
  <si>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</si>
  <si>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</si>
  <si>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</si>
  <si>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</si>
  <si>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</si>
  <si>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</si>
  <si>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</si>
  <si>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</si>
  <si>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</si>
  <si>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</si>
  <si>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</si>
  <si>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</si>
  <si>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</si>
  <si>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</si>
  <si>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</si>
  <si>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</si>
  <si>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</si>
  <si>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</si>
  <si>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</si>
  <si>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</si>
  <si>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</si>
  <si>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</si>
  <si>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</si>
  <si>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</si>
  <si>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</si>
  <si>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</si>
  <si>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</si>
  <si>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</si>
  <si>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</si>
  <si>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</si>
  <si>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</si>
  <si>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</si>
  <si>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</si>
  <si>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</si>
  <si>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</si>
  <si>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</si>
  <si>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</si>
  <si>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</si>
  <si>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</si>
  <si>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</si>
  <si>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</si>
  <si>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</si>
  <si>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</si>
  <si>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</si>
  <si>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</si>
  <si>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</si>
  <si>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</si>
  <si>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</si>
  <si>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</si>
  <si>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</si>
  <si>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</si>
  <si>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</si>
  <si>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</si>
  <si>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</si>
  <si>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</si>
  <si>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</si>
  <si>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</si>
  <si>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</si>
  <si>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</si>
  <si>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</si>
  <si>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</si>
  <si>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</si>
  <si>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</si>
  <si>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</si>
  <si>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</si>
  <si>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</si>
  <si>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</si>
  <si>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</si>
  <si>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</si>
  <si>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</si>
  <si>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</si>
  <si>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</si>
  <si>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</si>
  <si>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</si>
  <si>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</si>
  <si>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</si>
  <si>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</si>
  <si>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</si>
  <si>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</si>
  <si>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</si>
  <si>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</si>
  <si>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</si>
  <si>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</si>
  <si>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</si>
  <si>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</si>
  <si>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</si>
  <si>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</si>
  <si>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</si>
  <si>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</si>
  <si>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</si>
  <si>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</si>
  <si>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</si>
  <si>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</si>
  <si>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</si>
  <si>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</si>
  <si>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</si>
  <si>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</si>
  <si>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</si>
  <si>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</si>
  <si>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</si>
  <si>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</si>
  <si>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</si>
  <si>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</si>
  <si>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</si>
  <si>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</si>
  <si>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</si>
  <si>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</si>
  <si>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</si>
  <si>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</si>
  <si>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</si>
  <si>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</si>
  <si>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</si>
  <si>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</si>
  <si>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</si>
  <si>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</si>
  <si>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</si>
  <si>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</si>
  <si>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</si>
  <si>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</si>
  <si>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</si>
  <si>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</si>
  <si>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</si>
  <si>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</si>
  <si>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</si>
  <si>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</si>
  <si>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</si>
  <si>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</si>
  <si>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</si>
  <si>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</si>
  <si>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</si>
  <si>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</si>
  <si>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</si>
  <si>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</si>
  <si>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</si>
  <si>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</si>
  <si>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</si>
  <si>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</si>
  <si>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</si>
  <si>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</si>
  <si>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</si>
  <si>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</si>
  <si>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</si>
  <si>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</si>
  <si>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</si>
  <si>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</si>
  <si>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</si>
  <si>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</si>
  <si>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</si>
  <si>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</si>
  <si>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</si>
  <si>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</si>
  <si>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</si>
  <si>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</si>
  <si>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</si>
  <si>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</si>
  <si>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</si>
  <si>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</si>
  <si>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</si>
  <si>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</si>
  <si>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</si>
  <si>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</si>
  <si>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</si>
  <si>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</si>
  <si>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</si>
  <si>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</si>
  <si>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</si>
  <si>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</si>
  <si>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</si>
  <si>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</si>
  <si>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</si>
  <si>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</si>
  <si>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</si>
  <si>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</si>
  <si>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</si>
  <si>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</si>
  <si>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</si>
  <si>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</si>
  <si>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</si>
  <si>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</si>
  <si>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</si>
  <si>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</si>
  <si>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</si>
  <si>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</si>
  <si>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</si>
  <si>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</si>
  <si>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</si>
  <si>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</si>
  <si>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</si>
  <si>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</si>
  <si>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</si>
  <si>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</si>
  <si>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</si>
  <si>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</si>
  <si>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</si>
  <si>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</si>
  <si>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</si>
  <si>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</si>
  <si>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</si>
  <si>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</si>
  <si>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</si>
  <si>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</si>
  <si>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</si>
  <si>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</si>
  <si>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</si>
  <si>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</si>
  <si>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</si>
  <si>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</si>
  <si>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</si>
  <si>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</si>
  <si>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</si>
  <si>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</si>
  <si>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</si>
  <si>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</si>
  <si>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</si>
  <si>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</si>
  <si>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</si>
  <si>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</si>
  <si>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</si>
  <si>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</si>
  <si>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</si>
  <si>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</si>
  <si>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</si>
  <si>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</si>
  <si>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</si>
  <si>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</si>
  <si>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</si>
  <si>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</si>
  <si>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</si>
  <si>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</si>
  <si>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</si>
  <si>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</si>
  <si>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</si>
  <si>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</si>
  <si>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</si>
  <si>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</si>
  <si>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</si>
  <si>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</si>
  <si>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</si>
  <si>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</si>
  <si>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</si>
  <si>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</si>
  <si>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</si>
  <si>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</si>
  <si>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</si>
  <si>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</si>
  <si>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</si>
  <si>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</si>
  <si>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</si>
  <si>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</si>
  <si>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</si>
  <si>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</si>
  <si>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</si>
  <si>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</si>
  <si>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</si>
  <si>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</si>
  <si>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</si>
  <si>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</si>
  <si>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</si>
  <si>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</si>
  <si>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</si>
  <si>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</si>
  <si>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</si>
  <si>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</si>
  <si>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</si>
  <si>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</si>
  <si>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</si>
  <si>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</si>
  <si>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</si>
  <si>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</si>
  <si>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</si>
  <si>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</si>
  <si>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</si>
  <si>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</si>
  <si>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</si>
  <si>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</si>
  <si>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</si>
  <si>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</si>
  <si>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</si>
  <si>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</si>
  <si>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</si>
  <si>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</si>
  <si>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</si>
  <si>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</si>
  <si>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</si>
  <si>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</si>
  <si>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</si>
  <si>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</si>
  <si>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</si>
  <si>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</si>
  <si>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</si>
  <si>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</si>
  <si>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</si>
  <si>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</si>
  <si>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</si>
  <si>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</si>
  <si>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</si>
  <si>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</si>
  <si>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</si>
  <si>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</si>
  <si>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</si>
  <si>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</si>
  <si>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</si>
  <si>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</si>
  <si>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</si>
  <si>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</si>
  <si>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</si>
  <si>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</si>
  <si>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</si>
  <si>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</si>
  <si>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</si>
  <si>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</si>
  <si>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</si>
  <si>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</si>
  <si>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</si>
  <si>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</si>
  <si>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</si>
  <si>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</si>
  <si>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</si>
  <si>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</si>
  <si>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</si>
  <si>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</si>
  <si>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</si>
  <si>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</si>
  <si>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</si>
  <si>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</si>
  <si>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</si>
  <si>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</si>
  <si>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</si>
  <si>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</si>
  <si>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</si>
  <si>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</si>
  <si>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</si>
  <si>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</si>
  <si>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</si>
  <si>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</si>
  <si>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</si>
  <si>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</si>
  <si>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</si>
  <si>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</si>
  <si>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</si>
  <si>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</si>
  <si>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</si>
  <si>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</si>
  <si>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</si>
  <si>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</si>
  <si>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</si>
  <si>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</si>
  <si>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</si>
  <si>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</si>
  <si>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</si>
  <si>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</si>
  <si>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</si>
  <si>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</si>
  <si>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</si>
  <si>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</si>
  <si>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</si>
  <si>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</si>
  <si>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</si>
  <si>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</si>
  <si>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</si>
  <si>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</si>
  <si>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</si>
  <si>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</si>
  <si>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</si>
  <si>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</si>
  <si>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</si>
  <si>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</si>
  <si>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</si>
  <si>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</si>
  <si>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</si>
  <si>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</si>
  <si>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</si>
  <si>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</si>
  <si>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</si>
  <si>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</si>
  <si>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</si>
  <si>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</si>
  <si>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</si>
  <si>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</si>
  <si>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</si>
  <si>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</si>
  <si>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</si>
  <si>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</si>
  <si>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</si>
  <si>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</si>
  <si>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</si>
  <si>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</si>
  <si>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</si>
  <si>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</si>
  <si>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</si>
  <si>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</si>
  <si>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</si>
  <si>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</si>
  <si>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</si>
  <si>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</si>
  <si>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</si>
  <si>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</si>
  <si>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</si>
  <si>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</si>
  <si>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</si>
  <si>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</si>
  <si>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</si>
  <si>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</si>
  <si>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</si>
  <si>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</si>
  <si>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</si>
  <si>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</si>
  <si>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</si>
  <si>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</si>
  <si>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</si>
  <si>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</si>
  <si>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</si>
  <si>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</si>
  <si>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</si>
  <si>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</si>
  <si>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</si>
  <si>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</si>
  <si>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</si>
  <si>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</si>
  <si>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</si>
  <si>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</si>
  <si>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</si>
  <si>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</si>
  <si>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</si>
  <si>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</si>
  <si>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</si>
  <si>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</si>
  <si>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</si>
  <si>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</si>
  <si>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</si>
  <si>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</si>
  <si>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</si>
  <si>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</si>
  <si>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</si>
  <si>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</si>
  <si>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</si>
  <si>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</si>
  <si>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</si>
  <si>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</si>
  <si>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</si>
  <si>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</si>
  <si>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</si>
  <si>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</si>
  <si>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</si>
  <si>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</si>
  <si>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</si>
  <si>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</si>
  <si>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</si>
  <si>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</si>
  <si>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</si>
  <si>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</si>
  <si>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</si>
  <si>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</si>
  <si>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</si>
  <si>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</si>
  <si>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</si>
  <si>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</si>
  <si>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</si>
  <si>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</si>
  <si>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</si>
  <si>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</si>
  <si>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</si>
  <si>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</si>
  <si>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</si>
  <si>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</si>
  <si>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</si>
  <si>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</si>
  <si>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</si>
  <si>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</si>
  <si>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</si>
  <si>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</si>
  <si>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</si>
  <si>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</si>
  <si>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</si>
  <si>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</si>
  <si>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</si>
  <si>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</si>
  <si>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</si>
  <si>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</si>
  <si>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</si>
  <si>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</si>
  <si>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</si>
  <si>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</si>
  <si>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</si>
  <si>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</si>
  <si>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</si>
  <si>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</si>
  <si>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</si>
  <si>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</si>
  <si>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</si>
  <si>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</si>
  <si>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</si>
  <si>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</si>
  <si>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</si>
  <si>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</si>
  <si>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</si>
  <si>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</si>
  <si>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</si>
  <si>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</si>
  <si>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</si>
  <si>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</si>
  <si>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</si>
  <si>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</si>
  <si>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</si>
  <si>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</si>
  <si>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</si>
  <si>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</si>
  <si>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</si>
  <si>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</si>
  <si>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</si>
  <si>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</si>
  <si>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</si>
  <si>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</si>
  <si>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</si>
  <si>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</si>
  <si>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</si>
  <si>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</si>
  <si>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</si>
  <si>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</si>
  <si>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</si>
  <si>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</si>
  <si>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</si>
  <si>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</si>
  <si>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</si>
  <si>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</si>
  <si>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</si>
  <si>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</si>
  <si>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</si>
  <si>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</si>
  <si>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</si>
  <si>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</si>
  <si>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</si>
  <si>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</si>
  <si>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</si>
  <si>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</si>
  <si>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</si>
  <si>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</si>
  <si>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</si>
  <si>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</si>
  <si>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</si>
  <si>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</si>
  <si>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</si>
  <si>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</si>
  <si>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</si>
  <si>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</si>
  <si>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</si>
  <si>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</si>
  <si>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</si>
  <si>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</si>
  <si>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</si>
  <si>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</si>
  <si>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</si>
  <si>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</si>
  <si>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</si>
  <si>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</si>
  <si>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</si>
  <si>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</si>
  <si>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</si>
  <si>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</si>
  <si>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</si>
  <si>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</si>
  <si>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</si>
  <si>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</si>
  <si>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</si>
  <si>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</si>
  <si>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</si>
  <si>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</si>
  <si>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</si>
  <si>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</si>
  <si>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</si>
  <si>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</si>
  <si>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</si>
  <si>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</si>
  <si>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</si>
  <si>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</si>
  <si>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</si>
  <si>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</si>
  <si>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</si>
  <si>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</si>
  <si>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</si>
  <si>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</si>
  <si>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</si>
  <si>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</si>
  <si>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</si>
  <si>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</si>
  <si>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</si>
  <si>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</si>
  <si>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</si>
  <si>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</si>
  <si>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</si>
  <si>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</si>
  <si>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</si>
  <si>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</si>
  <si>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</si>
  <si>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</si>
  <si>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</si>
  <si>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</si>
  <si>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</si>
  <si>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</si>
  <si>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</si>
  <si>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</si>
  <si>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</si>
  <si>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</si>
  <si>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</si>
  <si>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</si>
  <si>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</si>
  <si>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</si>
  <si>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</si>
  <si>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</si>
  <si>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</si>
  <si>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</si>
  <si>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</si>
  <si>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</si>
  <si>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</si>
  <si>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</si>
  <si>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</si>
  <si>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</si>
  <si>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</si>
  <si>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</si>
  <si>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</si>
  <si>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</si>
  <si>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</si>
  <si>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</si>
  <si>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</si>
  <si>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</si>
  <si>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</si>
  <si>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</si>
  <si>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</si>
  <si>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</si>
  <si>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</si>
  <si>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</si>
  <si>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</si>
  <si>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</si>
  <si>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</si>
  <si>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</si>
  <si>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</si>
  <si>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</si>
  <si>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</si>
  <si>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</si>
  <si>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</si>
  <si>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</si>
  <si>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</si>
  <si>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</si>
  <si>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</si>
  <si>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</si>
  <si>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</si>
  <si>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</si>
  <si>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</si>
  <si>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</si>
  <si>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</si>
  <si>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</si>
  <si>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</si>
  <si>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</si>
  <si>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</si>
  <si>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</si>
  <si>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</si>
  <si>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</si>
  <si>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</si>
  <si>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</si>
  <si>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</si>
  <si>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</si>
  <si>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</si>
  <si>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</si>
  <si>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</si>
  <si>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</si>
  <si>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</si>
  <si>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</si>
  <si>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</si>
  <si>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</si>
  <si>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</si>
  <si>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</si>
  <si>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</si>
  <si>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</si>
  <si>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</si>
  <si>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</si>
  <si>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</si>
  <si>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</si>
  <si>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</si>
  <si>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</si>
  <si>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</si>
  <si>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</si>
  <si>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</si>
  <si>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</si>
  <si>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</si>
  <si>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</si>
  <si>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</si>
  <si>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</si>
  <si>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</si>
  <si>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</si>
  <si>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</si>
  <si>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</si>
  <si>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</si>
  <si>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</si>
  <si>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</si>
  <si>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</si>
  <si>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</si>
  <si>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</si>
  <si>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</si>
  <si>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</si>
  <si>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</si>
  <si>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</si>
  <si>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</si>
  <si>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</si>
  <si>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</si>
  <si>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</si>
  <si>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</si>
  <si>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</si>
  <si>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</si>
  <si>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</si>
  <si>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</si>
  <si>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</si>
  <si>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</si>
  <si>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</si>
  <si>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</si>
  <si>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</si>
  <si>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</si>
  <si>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</si>
  <si>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</si>
  <si>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</si>
  <si>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</si>
  <si>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</si>
  <si>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</si>
  <si>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</si>
  <si>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</si>
  <si>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</si>
  <si>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</si>
  <si>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</si>
  <si>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</si>
  <si>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</si>
  <si>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</si>
  <si>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</si>
  <si>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</si>
  <si>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</si>
  <si>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</si>
  <si>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</si>
  <si>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</si>
  <si>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</si>
  <si>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</si>
  <si>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</si>
  <si>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</si>
  <si>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</si>
  <si>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</si>
  <si>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</si>
  <si>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</si>
  <si>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</si>
  <si>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</si>
  <si>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</si>
  <si>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</si>
  <si>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</si>
  <si>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</si>
  <si>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</si>
  <si>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</si>
  <si>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</si>
  <si>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</si>
  <si>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</si>
  <si>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</si>
  <si>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</si>
  <si>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</si>
  <si>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</si>
  <si>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</si>
  <si>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</si>
  <si>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</si>
  <si>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</si>
  <si>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</si>
  <si>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</si>
  <si>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</si>
  <si>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</si>
  <si>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</si>
  <si>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</si>
  <si>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</si>
  <si>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</si>
  <si>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</si>
  <si>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</si>
  <si>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</si>
  <si>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</si>
  <si>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</si>
  <si>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</si>
  <si>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</si>
  <si>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</si>
  <si>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</si>
  <si>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</si>
  <si>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</si>
  <si>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</si>
  <si>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</si>
  <si>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</si>
  <si>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</si>
  <si>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</si>
  <si>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</si>
  <si>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</si>
  <si>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</si>
  <si>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</si>
  <si>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</si>
  <si>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</si>
  <si>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</si>
  <si>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</si>
  <si>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</si>
  <si>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</si>
  <si>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</si>
  <si>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</si>
  <si>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</si>
  <si>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</si>
  <si>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</si>
  <si>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</si>
  <si>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</si>
  <si>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</si>
  <si>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</si>
  <si>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</si>
  <si>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</si>
  <si>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</si>
  <si>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</si>
  <si>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</si>
  <si>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</si>
  <si>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</si>
  <si>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</si>
  <si>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</si>
  <si>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</si>
  <si>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</si>
  <si>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</si>
  <si>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</si>
  <si>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</si>
  <si>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</si>
  <si>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</si>
  <si>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</si>
  <si>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</si>
  <si>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</si>
  <si>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</si>
  <si>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</si>
  <si>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</si>
  <si>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</si>
  <si>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</si>
  <si>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</si>
  <si>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</si>
  <si>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</si>
  <si>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</si>
  <si>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</si>
  <si>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</si>
  <si>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</si>
  <si>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</si>
  <si>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</si>
  <si>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</si>
  <si>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</si>
  <si>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</si>
  <si>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</si>
  <si>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</si>
  <si>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</si>
  <si>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</si>
  <si>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</si>
  <si>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</si>
  <si>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</si>
  <si>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</si>
  <si>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</si>
  <si>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</si>
  <si>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</si>
  <si>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</si>
  <si>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</si>
  <si>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</si>
  <si>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</si>
  <si>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</si>
  <si>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</si>
  <si>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</si>
  <si>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</si>
  <si>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</si>
  <si>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</si>
  <si>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</si>
  <si>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</si>
  <si>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</si>
  <si>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</si>
  <si>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</si>
  <si>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</si>
  <si>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</si>
  <si>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</si>
  <si>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</si>
  <si>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</si>
  <si>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</si>
  <si>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</si>
  <si>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</si>
  <si>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</si>
  <si>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</si>
  <si>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</si>
  <si>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</si>
  <si>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</si>
  <si>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</si>
  <si>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</si>
  <si>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</si>
  <si>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</si>
  <si>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</si>
  <si>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</si>
  <si>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</si>
  <si>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</si>
  <si>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</si>
  <si>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</si>
  <si>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</si>
  <si>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</si>
  <si>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</si>
  <si>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</si>
  <si>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</si>
  <si>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</si>
  <si>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</si>
  <si>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</si>
  <si>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</si>
  <si>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</si>
  <si>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</si>
  <si>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</si>
  <si>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</si>
  <si>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</si>
  <si>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</si>
  <si>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</si>
  <si>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</si>
  <si>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</si>
  <si>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</si>
  <si>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</si>
  <si>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</si>
  <si>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</si>
  <si>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</si>
  <si>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</si>
  <si>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</si>
  <si>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</si>
  <si>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</si>
  <si>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</si>
  <si>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</si>
  <si>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</si>
  <si>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</si>
  <si>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</si>
  <si>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</si>
  <si>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</si>
  <si>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</si>
  <si>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</si>
  <si>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</si>
  <si>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</si>
  <si>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</si>
  <si>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</si>
  <si>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</si>
  <si>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</si>
  <si>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</si>
  <si>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</si>
  <si>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</si>
  <si>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</si>
  <si>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</si>
  <si>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</si>
  <si>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</si>
  <si>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</si>
  <si>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</si>
  <si>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</si>
  <si>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</si>
  <si>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</si>
  <si>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</si>
  <si>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</si>
  <si>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</si>
  <si>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</si>
  <si>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</si>
  <si>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</si>
  <si>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</si>
  <si>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</si>
  <si>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</si>
  <si>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</si>
  <si>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</si>
  <si>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</si>
  <si>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</si>
  <si>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</si>
  <si>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</si>
  <si>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</si>
  <si>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</si>
  <si>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</si>
  <si>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</si>
  <si>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</si>
  <si>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</si>
  <si>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</si>
  <si>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</si>
  <si>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</si>
  <si>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</si>
  <si>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</si>
  <si>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</si>
  <si>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</si>
  <si>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</si>
  <si>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</si>
  <si>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</si>
  <si>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</si>
  <si>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</si>
  <si>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</si>
  <si>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</si>
  <si>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</si>
  <si>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</si>
  <si>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</si>
  <si>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</si>
  <si>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</si>
  <si>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</si>
  <si>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</si>
  <si>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</si>
  <si>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</si>
  <si>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</si>
  <si>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</si>
  <si>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</si>
  <si>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</si>
  <si>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</si>
  <si>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</si>
  <si>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</si>
  <si>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</si>
  <si>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</si>
  <si>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</si>
  <si>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</si>
  <si>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</si>
  <si>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</si>
  <si>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</si>
  <si>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</si>
  <si>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</si>
  <si>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</si>
  <si>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</si>
  <si>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</si>
  <si>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</si>
  <si>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</si>
  <si>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</si>
  <si>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</si>
  <si>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</si>
  <si>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</si>
  <si>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</si>
  <si>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</si>
  <si>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</si>
  <si>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</si>
  <si>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</si>
  <si>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</si>
  <si>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</si>
  <si>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</si>
  <si>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</si>
  <si>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</si>
  <si>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</si>
  <si>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</si>
  <si>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</si>
  <si>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</si>
  <si>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</si>
  <si>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</si>
  <si>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</si>
  <si>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</si>
  <si>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</si>
  <si>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</si>
  <si>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</si>
  <si>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</si>
  <si>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</si>
  <si>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</si>
  <si>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</si>
  <si>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</si>
  <si>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</si>
  <si>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</si>
  <si>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</si>
  <si>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</si>
  <si>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</si>
  <si>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</si>
  <si>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</si>
  <si>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</si>
  <si>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</si>
  <si>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</si>
  <si>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</si>
  <si>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</si>
  <si>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</si>
  <si>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</si>
  <si>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</si>
  <si>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</si>
  <si>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</si>
  <si>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</si>
  <si>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</si>
  <si>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</si>
  <si>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</si>
  <si>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</si>
  <si>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</si>
  <si>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</si>
  <si>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</si>
  <si>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</si>
  <si>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</si>
  <si>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</si>
  <si>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</si>
  <si>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</si>
  <si>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</si>
  <si>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</si>
  <si>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</si>
  <si>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</si>
  <si>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</si>
  <si>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</si>
  <si>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</si>
  <si>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</si>
  <si>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</si>
  <si>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</si>
  <si>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</si>
  <si>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</si>
  <si>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</si>
  <si>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</si>
  <si>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</si>
  <si>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</si>
  <si>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</si>
  <si>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</si>
  <si>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</si>
  <si>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</si>
  <si>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</si>
  <si>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</si>
  <si>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</si>
  <si>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</si>
  <si>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</si>
  <si>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</si>
  <si>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</si>
  <si>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</si>
  <si>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</si>
  <si>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</si>
  <si>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</si>
  <si>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</si>
  <si>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</si>
  <si>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</si>
  <si>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</si>
  <si>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</si>
  <si>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</si>
  <si>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</si>
  <si>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</si>
  <si>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</si>
  <si>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</si>
  <si>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</si>
  <si>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</si>
  <si>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</si>
  <si>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</si>
  <si>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</si>
  <si>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</si>
  <si>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</si>
  <si>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</si>
  <si>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</si>
  <si>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</si>
  <si>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</si>
  <si>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</si>
  <si>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</si>
  <si>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</si>
  <si>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</si>
  <si>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</si>
  <si>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</si>
  <si>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</si>
  <si>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</si>
  <si>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</si>
  <si>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</si>
  <si>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</si>
  <si>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</si>
  <si>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</si>
  <si>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</si>
  <si>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</si>
  <si>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</si>
  <si>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</si>
  <si>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</si>
  <si>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</si>
  <si>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</si>
  <si>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</si>
  <si>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</si>
  <si>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</si>
  <si>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</si>
  <si>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</si>
  <si>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</si>
  <si>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</si>
  <si>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</si>
  <si>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</si>
  <si>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</si>
  <si>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</si>
  <si>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</si>
  <si>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</si>
  <si>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</si>
  <si>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</si>
  <si>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</si>
  <si>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</si>
  <si>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</si>
  <si>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</si>
  <si>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</si>
  <si>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</si>
  <si>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</si>
  <si>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</si>
  <si>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</si>
  <si>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</si>
  <si>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</si>
  <si>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</si>
  <si>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</si>
  <si>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</si>
  <si>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</si>
  <si>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</si>
  <si>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</si>
  <si>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</si>
  <si>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</si>
  <si>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</si>
  <si>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</si>
  <si>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</si>
  <si>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</si>
  <si>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</si>
  <si>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</si>
  <si>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</si>
  <si>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</si>
  <si>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</si>
  <si>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</si>
  <si>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</si>
  <si>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</si>
  <si>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</si>
  <si>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</si>
  <si>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</si>
  <si>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</si>
  <si>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</si>
  <si>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</si>
  <si>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</si>
  <si>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</si>
  <si>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</si>
  <si>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</si>
  <si>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</si>
  <si>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</si>
  <si>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</si>
  <si>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</si>
  <si>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</si>
  <si>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</si>
  <si>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</si>
  <si>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</si>
  <si>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</si>
  <si>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</si>
  <si>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</si>
  <si>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</si>
  <si>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</si>
  <si>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</si>
  <si>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</si>
  <si>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</si>
  <si>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</si>
  <si>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</si>
  <si>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</si>
  <si>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</si>
  <si>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</si>
  <si>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</si>
  <si>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</si>
  <si>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</si>
  <si>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</si>
  <si>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</si>
  <si>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</si>
  <si>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</si>
  <si>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</si>
  <si>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</si>
  <si>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</si>
  <si>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</si>
  <si>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</si>
  <si>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</si>
  <si>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</si>
  <si>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</si>
  <si>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</si>
  <si>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</si>
  <si>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</si>
  <si>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</si>
  <si>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</si>
  <si>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</si>
  <si>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</si>
  <si>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</si>
  <si>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</si>
  <si>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</si>
  <si>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</si>
  <si>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</si>
  <si>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</si>
  <si>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</si>
  <si>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</si>
  <si>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</si>
  <si>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</si>
  <si>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</si>
  <si>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</si>
  <si>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</si>
  <si>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</si>
  <si>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</si>
  <si>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</si>
  <si>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</si>
  <si>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</si>
  <si>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</si>
  <si>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</si>
  <si>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</si>
  <si>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</si>
  <si>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</si>
  <si>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</si>
  <si>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</si>
  <si>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</si>
  <si>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</si>
  <si>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</si>
  <si>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</si>
  <si>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</si>
  <si>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</si>
  <si>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</si>
  <si>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</si>
  <si>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</si>
  <si>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</si>
  <si>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</si>
  <si>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</si>
  <si>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</si>
  <si>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</si>
  <si>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</si>
  <si>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</si>
  <si>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</si>
  <si>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</si>
  <si>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</si>
  <si>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</si>
  <si>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</si>
  <si>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</si>
  <si>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</si>
  <si>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</si>
  <si>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</si>
  <si>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</si>
  <si>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</si>
  <si>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</si>
  <si>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</si>
  <si>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</si>
  <si>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</si>
  <si>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</si>
  <si>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</si>
  <si>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</si>
  <si>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</si>
  <si>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</si>
  <si>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</si>
  <si>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</si>
  <si>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</si>
  <si>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</si>
  <si>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</si>
  <si>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</si>
  <si>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</si>
  <si>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</si>
  <si>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</si>
  <si>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</si>
  <si>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</si>
  <si>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</si>
  <si>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</si>
  <si>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</si>
  <si>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</si>
  <si>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</si>
  <si>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</si>
  <si>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</si>
  <si>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</si>
  <si>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</si>
  <si>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</si>
  <si>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</si>
  <si>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</si>
  <si>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</si>
  <si>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</si>
  <si>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</si>
  <si>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</si>
  <si>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</si>
  <si>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</si>
  <si>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</si>
  <si>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</si>
  <si>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</si>
  <si>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</si>
  <si>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</si>
  <si>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</si>
  <si>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</si>
  <si>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</si>
  <si>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</si>
  <si>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</si>
  <si>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</si>
  <si>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</si>
  <si>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</si>
  <si>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</si>
  <si>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</si>
  <si>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</si>
  <si>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</si>
  <si>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</si>
  <si>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</si>
  <si>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</si>
  <si>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</si>
  <si>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</si>
  <si>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</si>
  <si>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</si>
  <si>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</si>
  <si>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</si>
  <si>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</si>
  <si>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</si>
  <si>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</si>
  <si>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</si>
  <si>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</si>
  <si>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</si>
  <si>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</si>
  <si>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</si>
  <si>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</si>
  <si>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</si>
  <si>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</si>
  <si>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</si>
  <si>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</si>
  <si>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</si>
  <si>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</si>
  <si>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</si>
  <si>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</si>
  <si>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</si>
  <si>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</si>
  <si>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</si>
  <si>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</si>
  <si>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</si>
  <si>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</si>
  <si>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</si>
  <si>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</si>
  <si>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</si>
  <si>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</si>
  <si>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</si>
  <si>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</si>
  <si>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</si>
  <si>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</si>
  <si>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</si>
  <si>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</si>
  <si>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</si>
  <si>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</si>
  <si>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</si>
  <si>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</si>
  <si>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</si>
  <si>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</si>
  <si>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</si>
  <si>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</si>
  <si>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</si>
  <si>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</si>
  <si>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</si>
  <si>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</si>
  <si>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</si>
  <si>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</si>
  <si>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</si>
  <si>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</si>
  <si>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</si>
  <si>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</si>
  <si>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</si>
  <si>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</si>
  <si>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</si>
  <si>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</si>
  <si>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</si>
  <si>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</si>
  <si>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</si>
  <si>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</si>
  <si>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</si>
  <si>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</si>
  <si>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</si>
  <si>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</si>
  <si>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</si>
  <si>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</si>
  <si>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</si>
  <si>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</si>
  <si>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</si>
  <si>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</si>
  <si>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</si>
  <si>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</si>
  <si>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</si>
  <si>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</si>
  <si>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</si>
  <si>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</si>
  <si>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</si>
  <si>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</si>
  <si>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</si>
  <si>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</si>
  <si>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</si>
  <si>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</si>
  <si>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</si>
  <si>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</si>
  <si>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</si>
  <si>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</si>
  <si>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</si>
  <si>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</si>
  <si>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</si>
  <si>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</si>
  <si>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</si>
  <si>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</si>
  <si>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</si>
  <si>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</si>
  <si>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</si>
  <si>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</si>
  <si>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</si>
  <si>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</si>
  <si>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</si>
  <si>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</si>
  <si>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</si>
  <si>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</si>
  <si>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</si>
  <si>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</si>
  <si>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</si>
  <si>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</si>
  <si>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</si>
  <si>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</si>
  <si>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</si>
  <si>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</si>
  <si>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</si>
  <si>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</si>
  <si>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</si>
  <si>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</si>
  <si>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</si>
  <si>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</si>
  <si>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</si>
  <si>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</si>
  <si>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</si>
  <si>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</si>
  <si>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</si>
  <si>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</si>
  <si>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</si>
  <si>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</si>
  <si>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</si>
  <si>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</si>
  <si>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</si>
  <si>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</si>
  <si>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</si>
  <si>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</si>
  <si>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</si>
  <si>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</si>
  <si>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</si>
  <si>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</si>
  <si>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</si>
  <si>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</si>
  <si>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</si>
  <si>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</si>
  <si>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</si>
  <si>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</si>
  <si>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</si>
  <si>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</si>
  <si>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</si>
  <si>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</si>
  <si>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</si>
  <si>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</si>
  <si>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</si>
  <si>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</si>
  <si>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</si>
  <si>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</si>
  <si>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</si>
  <si>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</si>
  <si>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</si>
  <si>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</si>
  <si>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</si>
  <si>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</si>
  <si>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</si>
  <si>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</si>
  <si>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</si>
  <si>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</si>
  <si>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</si>
  <si>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</si>
  <si>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</si>
  <si>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</si>
  <si>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</si>
  <si>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</si>
  <si>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</si>
  <si>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</si>
  <si>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</si>
  <si>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</si>
  <si>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</si>
  <si>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</si>
  <si>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</si>
  <si>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</si>
  <si>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</si>
  <si>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</si>
  <si>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</si>
  <si>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</si>
  <si>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</si>
  <si>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</si>
  <si>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</si>
  <si>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</si>
  <si>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</si>
  <si>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</si>
  <si>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</si>
  <si>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</si>
  <si>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</si>
  <si>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</si>
  <si>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</si>
  <si>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</si>
  <si>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</si>
  <si>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</si>
  <si>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</si>
  <si>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</si>
  <si>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</si>
  <si>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</si>
  <si>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</si>
  <si>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</si>
  <si>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</si>
  <si>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</si>
  <si>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</si>
  <si>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</si>
  <si>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</si>
  <si>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</si>
  <si>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</si>
  <si>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</si>
  <si>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</si>
  <si>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</si>
  <si>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</si>
  <si>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</si>
  <si>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</si>
  <si>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</si>
  <si>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</si>
  <si>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</si>
  <si>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</si>
  <si>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</si>
  <si>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</si>
  <si>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</si>
  <si>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</si>
  <si>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</si>
  <si>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</si>
  <si>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</si>
  <si>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</si>
  <si>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</si>
  <si>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</si>
  <si>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</si>
  <si>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</si>
  <si>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</si>
  <si>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</si>
  <si>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</si>
  <si>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</si>
  <si>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</si>
  <si>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</si>
  <si>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</si>
  <si>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</si>
  <si>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</si>
  <si>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</si>
  <si>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</si>
  <si>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</si>
  <si>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</si>
  <si>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</si>
  <si>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</si>
  <si>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</si>
  <si>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</si>
  <si>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</si>
  <si>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</si>
  <si>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</si>
  <si>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</si>
  <si>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</si>
  <si>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</si>
  <si>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</si>
  <si>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</si>
  <si>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</si>
  <si>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</si>
  <si>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</si>
  <si>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</si>
  <si>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</si>
  <si>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</si>
  <si>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</si>
  <si>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</si>
  <si>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</si>
  <si>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</si>
  <si>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</si>
  <si>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</si>
  <si>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</si>
  <si>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</si>
  <si>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</si>
  <si>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</si>
  <si>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</si>
  <si>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</si>
  <si>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</si>
  <si>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</si>
  <si>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</si>
  <si>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</si>
  <si>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</si>
  <si>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</si>
  <si>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</si>
  <si>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</si>
  <si>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</si>
  <si>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</si>
  <si>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</si>
  <si>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</si>
  <si>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</si>
  <si>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</si>
  <si>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</si>
  <si>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</si>
  <si>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</si>
  <si>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</si>
  <si>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</si>
  <si>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</si>
  <si>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</si>
  <si>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</si>
  <si>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</si>
  <si>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</si>
  <si>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</si>
  <si>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</si>
  <si>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</si>
  <si>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</si>
  <si>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</si>
  <si>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</si>
  <si>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</si>
  <si>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</si>
  <si>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</si>
  <si>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</si>
  <si>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</si>
  <si>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</si>
  <si>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</si>
  <si>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</si>
  <si>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</si>
  <si>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</si>
  <si>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</si>
  <si>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</si>
  <si>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</si>
  <si>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</si>
  <si>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</si>
  <si>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</si>
  <si>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</si>
  <si>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</si>
  <si>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</si>
  <si>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</si>
  <si>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</si>
  <si>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</si>
  <si>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</si>
  <si>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</si>
  <si>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</si>
  <si>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</si>
  <si>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</si>
  <si>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</si>
  <si>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</si>
  <si>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</si>
  <si>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</si>
  <si>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</si>
  <si>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</si>
  <si>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</si>
  <si>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</si>
  <si>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</si>
  <si>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</si>
  <si>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</si>
  <si>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</si>
  <si>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</si>
  <si>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</si>
  <si>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</si>
  <si>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</si>
  <si>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</si>
  <si>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</si>
  <si>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</si>
  <si>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</si>
  <si>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</si>
  <si>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</si>
  <si>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</si>
  <si>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</si>
  <si>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</si>
  <si>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</si>
  <si>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</si>
  <si>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</si>
  <si>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</si>
  <si>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</si>
  <si>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</si>
  <si>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</si>
  <si>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</si>
  <si>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</si>
  <si>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</si>
  <si>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</si>
  <si>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</si>
  <si>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</si>
  <si>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</si>
  <si>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</si>
  <si>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</si>
  <si>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</si>
  <si>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</si>
  <si>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</si>
  <si>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</si>
  <si>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</si>
  <si>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</si>
  <si>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</si>
  <si>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</si>
  <si>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</si>
  <si>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</si>
  <si>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</si>
  <si>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</si>
  <si>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</si>
  <si>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</si>
  <si>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</si>
  <si>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</si>
  <si>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</si>
  <si>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</si>
  <si>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</si>
  <si>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</si>
  <si>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</si>
  <si>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</si>
  <si>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</si>
  <si>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</si>
  <si>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</si>
  <si>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</si>
  <si>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</si>
  <si>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</si>
  <si>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</si>
  <si>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</si>
  <si>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</si>
  <si>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</si>
  <si>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</si>
  <si>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</si>
  <si>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</si>
  <si>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</si>
  <si>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</si>
  <si>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</si>
  <si>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</si>
  <si>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</si>
  <si>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</si>
  <si>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</si>
  <si>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</si>
  <si>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</si>
  <si>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</si>
  <si>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</si>
  <si>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</si>
  <si>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</si>
  <si>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</si>
  <si>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</si>
  <si>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</si>
  <si>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</si>
  <si>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</si>
  <si>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</si>
  <si>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</si>
  <si>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</si>
  <si>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</si>
  <si>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</si>
  <si>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</si>
  <si>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</si>
  <si>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</si>
  <si>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</si>
  <si>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</si>
  <si>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</si>
  <si>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</si>
  <si>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</si>
  <si>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</si>
  <si>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</si>
  <si>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</si>
  <si>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</si>
  <si>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</si>
  <si>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</si>
  <si>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</si>
  <si>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</si>
  <si>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</si>
  <si>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</si>
  <si>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</si>
  <si>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</si>
  <si>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</si>
  <si>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</si>
  <si>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</si>
  <si>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</si>
  <si>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</si>
  <si>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</si>
  <si>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</si>
  <si>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</si>
  <si>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</si>
  <si>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</si>
  <si>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</si>
  <si>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</si>
  <si>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</si>
  <si>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</si>
  <si>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</si>
  <si>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</si>
  <si>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</si>
  <si>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</si>
  <si>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</si>
  <si>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</si>
  <si>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</si>
  <si>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</si>
  <si>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</si>
  <si>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</si>
  <si>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</si>
  <si>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</si>
  <si>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</si>
  <si>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</si>
  <si>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</si>
  <si>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</si>
  <si>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</si>
  <si>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</si>
  <si>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</si>
  <si>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</si>
  <si>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</si>
  <si>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</si>
  <si>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</si>
  <si>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</si>
  <si>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</si>
  <si>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</si>
  <si>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</si>
  <si>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</si>
  <si>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</si>
  <si>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</si>
  <si>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</si>
  <si>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</si>
  <si>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</si>
  <si>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</si>
  <si>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</si>
  <si>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</si>
  <si>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</si>
  <si>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</si>
  <si>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</si>
  <si>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</si>
  <si>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</si>
  <si>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</si>
  <si>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</si>
  <si>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</si>
  <si>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</si>
  <si>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</si>
  <si>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</si>
  <si>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</si>
  <si>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</si>
  <si>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</si>
  <si>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</si>
  <si>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</si>
  <si>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</si>
  <si>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</si>
  <si>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</si>
  <si>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</si>
  <si>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</si>
  <si>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</si>
  <si>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</si>
  <si>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</si>
  <si>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</si>
  <si>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</si>
  <si>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</si>
  <si>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</si>
  <si>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</si>
  <si>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</si>
  <si>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</si>
  <si>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</si>
  <si>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</si>
  <si>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</si>
  <si>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</si>
  <si>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</si>
  <si>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</si>
  <si>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</si>
  <si>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</si>
  <si>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</si>
  <si>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</si>
  <si>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</si>
  <si>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</si>
  <si>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</si>
  <si>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</si>
  <si>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</si>
  <si>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</si>
  <si>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</si>
  <si>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</si>
  <si>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</si>
  <si>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</si>
  <si>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</si>
  <si>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</si>
  <si>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</si>
  <si>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</si>
  <si>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</si>
  <si>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</si>
  <si>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</si>
  <si>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</si>
  <si>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</si>
  <si>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</si>
  <si>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</si>
  <si>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</si>
  <si>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</si>
  <si>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</si>
  <si>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</si>
  <si>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</si>
  <si>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</si>
  <si>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</si>
  <si>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</si>
  <si>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</si>
  <si>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</si>
  <si>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</si>
  <si>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</si>
  <si>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</si>
  <si>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</si>
  <si>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</si>
  <si>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</si>
  <si>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</si>
  <si>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</si>
  <si>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</si>
  <si>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</si>
  <si>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</si>
  <si>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</si>
  <si>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</si>
  <si>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</si>
  <si>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</si>
  <si>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</si>
  <si>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</si>
  <si>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</si>
  <si>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</si>
  <si>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</si>
  <si>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</si>
  <si>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</si>
  <si>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</si>
  <si>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</si>
  <si>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</si>
  <si>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</si>
  <si>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</si>
  <si>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</si>
  <si>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</si>
  <si>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</si>
  <si>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</si>
  <si>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</si>
  <si>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</si>
  <si>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</si>
  <si>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</si>
  <si>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</si>
  <si>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</si>
  <si>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</si>
  <si>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</si>
  <si>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</si>
  <si>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</si>
  <si>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</si>
  <si>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</si>
  <si>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</si>
  <si>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</si>
  <si>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</si>
  <si>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</si>
  <si>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</si>
  <si>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</si>
  <si>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</si>
  <si>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</si>
  <si>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</si>
  <si>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</si>
  <si>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</si>
  <si>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</si>
  <si>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</si>
  <si>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</si>
  <si>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</si>
  <si>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</si>
  <si>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</si>
  <si>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</si>
  <si>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</si>
  <si>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</si>
  <si>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</si>
  <si>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</si>
  <si>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</si>
  <si>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</si>
  <si>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</si>
  <si>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</si>
  <si>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</si>
  <si>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</si>
  <si>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</si>
  <si>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</si>
  <si>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</si>
  <si>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</si>
  <si>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</si>
  <si>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</si>
  <si>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</si>
  <si>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</si>
  <si>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</si>
  <si>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</si>
  <si>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</si>
  <si>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</si>
  <si>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</si>
  <si>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</si>
  <si>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</si>
  <si>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</si>
  <si>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</si>
  <si>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</si>
  <si>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</si>
  <si>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</si>
  <si>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</si>
  <si>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</si>
  <si>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</si>
  <si>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</si>
  <si>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</si>
  <si>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</si>
  <si>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</si>
  <si>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</si>
  <si>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</si>
  <si>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</si>
  <si>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</si>
  <si>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</si>
  <si>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</si>
  <si>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</si>
  <si>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</si>
  <si>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</si>
  <si>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</si>
  <si>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</si>
  <si>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</si>
  <si>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</si>
  <si>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</si>
  <si>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</si>
  <si>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</si>
  <si>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</si>
  <si>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</si>
  <si>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</si>
  <si>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</si>
  <si>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</si>
  <si>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</si>
  <si>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</si>
  <si>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</si>
  <si>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</si>
  <si>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</si>
  <si>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</si>
  <si>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</si>
  <si>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</si>
  <si>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</si>
  <si>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</si>
  <si>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</si>
  <si>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</si>
  <si>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</si>
  <si>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</si>
  <si>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</si>
  <si>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</si>
  <si>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</si>
  <si>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</si>
  <si>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</si>
  <si>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</si>
  <si>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</si>
  <si>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</si>
  <si>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</si>
  <si>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</si>
  <si>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</si>
  <si>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</si>
  <si>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</si>
  <si>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</si>
  <si>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</si>
  <si>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</si>
  <si>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</si>
  <si>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</si>
  <si>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</si>
  <si>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</si>
  <si>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</si>
  <si>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</si>
  <si>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</si>
  <si>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</si>
  <si>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</si>
  <si>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</si>
  <si>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</si>
  <si>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</si>
  <si>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</si>
  <si>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</si>
  <si>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</si>
  <si>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</si>
  <si>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</si>
  <si>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</si>
  <si>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</si>
  <si>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</si>
  <si>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</si>
  <si>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</si>
  <si>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</si>
  <si>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</si>
  <si>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</si>
  <si>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</si>
  <si>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</si>
  <si>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</si>
  <si>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</si>
  <si>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</si>
  <si>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</si>
  <si>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</si>
  <si>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</si>
  <si>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</si>
  <si>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</si>
  <si>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</si>
  <si>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</si>
  <si>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</si>
  <si>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</si>
  <si>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</si>
  <si>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</si>
  <si>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</si>
  <si>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</si>
  <si>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</si>
  <si>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</si>
  <si>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</si>
  <si>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</si>
  <si>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</si>
  <si>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</si>
  <si>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</si>
  <si>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</si>
  <si>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</si>
  <si>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</si>
  <si>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</si>
  <si>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</si>
  <si>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</si>
  <si>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</si>
  <si>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</si>
  <si>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</si>
  <si>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</si>
  <si>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</si>
  <si>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</si>
  <si>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</si>
  <si>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</si>
  <si>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</si>
  <si>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</si>
  <si>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</si>
  <si>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</si>
  <si>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</si>
  <si>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</si>
  <si>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</si>
  <si>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</si>
  <si>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</si>
  <si>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</si>
  <si>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</si>
  <si>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</si>
  <si>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</si>
  <si>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</si>
  <si>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</si>
  <si>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</si>
  <si>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</si>
  <si>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</si>
  <si>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</si>
  <si>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</si>
  <si>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</si>
  <si>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</si>
  <si>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</si>
  <si>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</si>
  <si>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</si>
  <si>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</si>
  <si>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</si>
  <si>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</si>
  <si>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</si>
  <si>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</si>
  <si>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</si>
  <si>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</si>
  <si>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</si>
  <si>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</si>
  <si>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</si>
  <si>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</si>
  <si>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</si>
  <si>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</si>
  <si>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</si>
  <si>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</si>
  <si>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</si>
  <si>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</si>
  <si>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</si>
  <si>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</si>
  <si>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</si>
  <si>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</si>
  <si>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</si>
  <si>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</si>
  <si>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</si>
  <si>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</si>
  <si>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</si>
  <si>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</si>
  <si>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</si>
  <si>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</si>
  <si>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</si>
  <si>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</si>
  <si>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</si>
  <si>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</si>
  <si>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</si>
  <si>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</si>
  <si>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</si>
  <si>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</si>
  <si>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</si>
  <si>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</si>
  <si>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</si>
  <si>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</si>
  <si>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</si>
  <si>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</si>
  <si>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</si>
  <si>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</si>
  <si>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</si>
  <si>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</si>
  <si>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</si>
  <si>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</si>
  <si>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</si>
  <si>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</si>
  <si>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</si>
  <si>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</si>
  <si>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</si>
  <si>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</si>
  <si>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</si>
  <si>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</si>
  <si>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</si>
  <si>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</si>
  <si>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</si>
  <si>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</si>
  <si>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</si>
  <si>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</si>
  <si>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</si>
  <si>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</si>
  <si>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</si>
  <si>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</si>
  <si>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</si>
  <si>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</si>
  <si>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</si>
  <si>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</si>
  <si>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</si>
  <si>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</si>
  <si>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</si>
  <si>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</si>
  <si>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</si>
  <si>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</si>
  <si>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</si>
  <si>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</si>
  <si>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</si>
  <si>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</si>
  <si>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</si>
  <si>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</si>
  <si>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</si>
  <si>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</si>
  <si>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</si>
  <si>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</si>
  <si>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</si>
  <si>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</si>
  <si>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</si>
  <si>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</si>
  <si>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</si>
  <si>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</si>
  <si>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</si>
  <si>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</si>
  <si>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</si>
  <si>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</si>
  <si>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</si>
  <si>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</si>
  <si>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</si>
  <si>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</si>
  <si>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</si>
  <si>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</si>
  <si>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</si>
  <si>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</si>
  <si>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</si>
  <si>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</si>
  <si>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</si>
  <si>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</si>
  <si>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</si>
  <si>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</si>
  <si>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</si>
  <si>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</si>
  <si>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</si>
  <si>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</si>
  <si>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</si>
  <si>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</si>
  <si>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</si>
  <si>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</si>
  <si>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</si>
  <si>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</si>
  <si>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</si>
  <si>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</si>
  <si>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</si>
  <si>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</si>
  <si>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</si>
  <si>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</si>
  <si>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</si>
  <si>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</si>
  <si>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</si>
  <si>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</si>
  <si>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</si>
  <si>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</si>
  <si>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</si>
  <si>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</si>
  <si>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</si>
  <si>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</si>
  <si>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</si>
  <si>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</si>
  <si>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</si>
  <si>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</si>
  <si>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</si>
  <si>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</si>
  <si>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</si>
  <si>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</si>
  <si>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</si>
  <si>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</si>
  <si>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</si>
  <si>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</si>
  <si>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</si>
  <si>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</si>
  <si>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</si>
  <si>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</si>
  <si>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</si>
  <si>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</si>
  <si>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</si>
  <si>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</si>
  <si>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</si>
  <si>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</si>
  <si>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</si>
  <si>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</si>
  <si>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</si>
  <si>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</si>
  <si>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</si>
  <si>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</si>
  <si>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</si>
  <si>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</si>
  <si>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</si>
  <si>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</si>
  <si>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</si>
  <si>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</si>
  <si>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</si>
  <si>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</si>
  <si>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</si>
  <si>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</si>
  <si>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</si>
  <si>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</si>
  <si>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</si>
  <si>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</si>
  <si>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</si>
  <si>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</si>
  <si>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</si>
  <si>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</si>
  <si>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</si>
  <si>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</si>
  <si>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</si>
  <si>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</si>
  <si>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</si>
  <si>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</si>
  <si>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</si>
  <si>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</si>
  <si>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</si>
  <si>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</si>
  <si>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</si>
  <si>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</si>
  <si>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</si>
  <si>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</si>
  <si>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</si>
  <si>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</si>
  <si>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</si>
  <si>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</si>
  <si>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</si>
  <si>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</si>
  <si>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</si>
  <si>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</si>
  <si>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</si>
  <si>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</si>
  <si>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</si>
  <si>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</si>
  <si>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</si>
  <si>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</si>
  <si>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</si>
  <si>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</si>
  <si>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</si>
  <si>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</si>
  <si>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</si>
  <si>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</si>
  <si>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</si>
  <si>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</si>
  <si>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</si>
  <si>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</si>
  <si>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</si>
  <si>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</si>
  <si>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</si>
  <si>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</si>
  <si>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</si>
  <si>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</si>
  <si>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</si>
  <si>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</si>
  <si>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</si>
  <si>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</si>
  <si>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</si>
  <si>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</si>
  <si>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</si>
  <si>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</si>
  <si>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</si>
  <si>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</si>
  <si>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</si>
  <si>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</si>
  <si>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</si>
  <si>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</si>
  <si>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</si>
  <si>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</si>
  <si>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</si>
  <si>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</si>
  <si>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</si>
  <si>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</si>
  <si>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</si>
  <si>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</si>
  <si>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</si>
  <si>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</si>
  <si>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</si>
  <si>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</si>
  <si>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</si>
  <si>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</si>
  <si>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</si>
  <si>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</si>
  <si>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</si>
  <si>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</si>
  <si>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</si>
  <si>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</si>
  <si>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</si>
  <si>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</si>
  <si>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</si>
  <si>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</si>
  <si>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</si>
  <si>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</si>
  <si>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</si>
  <si>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</si>
  <si>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</si>
  <si>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</si>
  <si>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</si>
  <si>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</si>
  <si>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</si>
  <si>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</si>
  <si>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</si>
  <si>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</si>
  <si>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</si>
  <si>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</si>
  <si>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</si>
  <si>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</si>
  <si>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</si>
  <si>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</si>
  <si>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</si>
  <si>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</si>
  <si>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</si>
  <si>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</si>
  <si>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</si>
  <si>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</si>
  <si>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</si>
  <si>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</si>
  <si>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</si>
  <si>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</si>
  <si>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</si>
  <si>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</si>
  <si>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</si>
  <si>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</si>
  <si>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</si>
  <si>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</si>
  <si>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</si>
  <si>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</si>
  <si>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</si>
  <si>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</si>
  <si>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</si>
  <si>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</si>
  <si>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</si>
  <si>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</si>
  <si>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</si>
  <si>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</si>
  <si>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</si>
  <si>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</si>
  <si>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</si>
  <si>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</si>
  <si>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</si>
  <si>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</si>
  <si>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</si>
  <si>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</si>
  <si>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</si>
  <si>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</si>
  <si>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</si>
  <si>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</si>
  <si>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</si>
  <si>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</si>
  <si>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</si>
  <si>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</si>
  <si>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</si>
  <si>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</si>
  <si>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</si>
  <si>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</si>
  <si>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</si>
  <si>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</si>
  <si>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</si>
  <si>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</si>
  <si>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</si>
  <si>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</si>
  <si>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</si>
  <si>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</si>
  <si>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</si>
  <si>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</si>
  <si>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</si>
  <si>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</si>
  <si>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</si>
  <si>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</si>
  <si>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</si>
  <si>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</si>
  <si>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</si>
  <si>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</si>
  <si>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</si>
  <si>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</si>
  <si>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</si>
  <si>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</si>
  <si>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</si>
  <si>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</si>
  <si>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</si>
  <si>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</si>
  <si>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</si>
  <si>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</si>
  <si>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</si>
  <si>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</si>
  <si>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</si>
  <si>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</si>
  <si>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</si>
  <si>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</si>
  <si>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</si>
  <si>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</si>
  <si>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</si>
  <si>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</si>
  <si>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</si>
  <si>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</si>
  <si>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</si>
  <si>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</si>
  <si>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</si>
  <si>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</si>
  <si>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</si>
  <si>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</si>
  <si>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</si>
  <si>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</si>
  <si>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</si>
  <si>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</si>
  <si>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</si>
  <si>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</si>
  <si>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</si>
  <si>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</si>
  <si>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</si>
  <si>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</si>
  <si>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</si>
  <si>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</si>
  <si>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</si>
  <si>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</si>
  <si>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</si>
  <si>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</si>
  <si>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</si>
  <si>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</si>
  <si>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</si>
  <si>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</si>
  <si>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</si>
  <si>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</si>
  <si>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</si>
  <si>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</si>
  <si>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</si>
  <si>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</si>
  <si>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</si>
  <si>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</si>
  <si>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</si>
  <si>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</si>
  <si>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</si>
  <si>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</si>
  <si>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</si>
  <si>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</si>
  <si>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</si>
  <si>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</si>
  <si>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</si>
  <si>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</si>
  <si>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</si>
  <si>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</si>
  <si>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</si>
  <si>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</si>
  <si>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</si>
  <si>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</si>
  <si>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</si>
  <si>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</si>
  <si>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</si>
  <si>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</si>
  <si>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</si>
  <si>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</si>
  <si>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</si>
  <si>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</si>
  <si>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</si>
  <si>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</si>
  <si>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</si>
  <si>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</si>
  <si>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</si>
  <si>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</si>
  <si>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</si>
  <si>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</si>
  <si>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</si>
  <si>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</si>
  <si>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</si>
  <si>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</si>
  <si>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</si>
  <si>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</si>
  <si>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</si>
  <si>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</si>
  <si>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</si>
  <si>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</si>
  <si>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</si>
  <si>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</si>
  <si>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</si>
  <si>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</si>
  <si>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</si>
  <si>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</si>
  <si>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</si>
  <si>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</si>
  <si>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</si>
  <si>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</si>
  <si>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</si>
  <si>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</si>
  <si>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</si>
  <si>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</si>
  <si>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</si>
  <si>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</si>
  <si>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</si>
  <si>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</si>
  <si>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</si>
  <si>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</si>
  <si>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</si>
  <si>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</si>
  <si>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</si>
  <si>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</si>
  <si>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</si>
  <si>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</si>
  <si>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</si>
  <si>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</si>
  <si>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</si>
  <si>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</si>
  <si>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</si>
  <si>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</si>
  <si>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</si>
  <si>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</si>
  <si>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</si>
  <si>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</si>
  <si>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</si>
  <si>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</si>
  <si>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</si>
  <si>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</si>
  <si>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</si>
  <si>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</si>
  <si>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</si>
  <si>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</si>
  <si>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</si>
  <si>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</si>
  <si>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</si>
  <si>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</si>
  <si>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</si>
  <si>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</si>
  <si>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</si>
  <si>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</si>
  <si>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</si>
  <si>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</si>
  <si>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</si>
  <si>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</si>
  <si>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</si>
  <si>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</si>
  <si>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</si>
  <si>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</si>
  <si>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</si>
  <si>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</si>
  <si>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</si>
  <si>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</si>
  <si>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</si>
  <si>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</si>
  <si>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</si>
  <si>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</si>
  <si>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</si>
  <si>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</si>
  <si>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</si>
  <si>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</si>
  <si>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</si>
  <si>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</si>
  <si>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</si>
  <si>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</si>
  <si>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</si>
  <si>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</si>
  <si>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</si>
  <si>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</si>
  <si>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</si>
  <si>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</si>
  <si>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</si>
  <si>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</si>
  <si>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</si>
  <si>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</si>
  <si>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</si>
  <si>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</si>
  <si>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</si>
  <si>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</si>
  <si>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</si>
  <si>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</si>
  <si>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</si>
  <si>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</si>
  <si>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</si>
  <si>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</si>
  <si>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</si>
  <si>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</si>
  <si>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</si>
  <si>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</si>
  <si>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</si>
  <si>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</si>
  <si>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</si>
  <si>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</si>
  <si>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</si>
  <si>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</si>
  <si>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</si>
  <si>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</si>
  <si>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</si>
  <si>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</si>
  <si>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</si>
  <si>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</si>
  <si>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</si>
  <si>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</si>
  <si>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</si>
  <si>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</si>
  <si>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</si>
  <si>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</si>
  <si>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</si>
  <si>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</si>
  <si>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</si>
  <si>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</si>
  <si>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</si>
  <si>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</si>
  <si>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</si>
  <si>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</si>
  <si>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</si>
  <si>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</si>
  <si>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</si>
  <si>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</si>
  <si>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</si>
  <si>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</si>
  <si>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</si>
  <si>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</si>
  <si>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</si>
  <si>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</si>
  <si>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</si>
  <si>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</si>
  <si>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</si>
  <si>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</si>
  <si>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</si>
  <si>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</si>
  <si>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</si>
  <si>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</si>
  <si>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</si>
  <si>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</si>
  <si>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</si>
  <si>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</si>
  <si>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</si>
  <si>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</si>
  <si>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</si>
  <si>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</si>
  <si>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</si>
  <si>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</si>
  <si>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</si>
  <si>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</si>
  <si>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</si>
  <si>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</si>
  <si>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</si>
  <si>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</si>
  <si>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</si>
  <si>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</si>
  <si>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</si>
  <si>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</si>
  <si>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</si>
  <si>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</si>
  <si>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</si>
  <si>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</si>
  <si>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</si>
  <si>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</si>
  <si>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</si>
  <si>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</si>
  <si>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</si>
  <si>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</si>
  <si>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</si>
  <si>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</si>
  <si>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</si>
  <si>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</si>
  <si>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</si>
  <si>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</si>
  <si>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</si>
  <si>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</si>
  <si>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</si>
  <si>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</si>
  <si>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</si>
  <si>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</si>
  <si>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</si>
  <si>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</si>
  <si>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</si>
  <si>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</si>
  <si>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</si>
  <si>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</si>
  <si>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</si>
  <si>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</si>
  <si>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</si>
  <si>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</si>
  <si>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</si>
  <si>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</si>
  <si>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</si>
  <si>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</si>
  <si>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</si>
  <si>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</si>
  <si>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</si>
  <si>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</si>
  <si>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</si>
  <si>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</si>
  <si>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</si>
  <si>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</si>
  <si>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</si>
  <si>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</si>
  <si>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</si>
  <si>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</si>
  <si>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</si>
  <si>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</si>
  <si>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</si>
  <si>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</si>
  <si>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</si>
  <si>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</si>
  <si>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</si>
  <si>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</si>
  <si>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</si>
  <si>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</si>
  <si>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</si>
  <si>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</si>
  <si>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</si>
  <si>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</si>
  <si>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</si>
  <si>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</si>
  <si>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</si>
  <si>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</si>
  <si>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</si>
  <si>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</si>
  <si>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</si>
  <si>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</si>
  <si>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</si>
  <si>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</si>
  <si>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</si>
  <si>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</si>
  <si>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</si>
  <si>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</si>
  <si>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</si>
  <si>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</si>
  <si>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</si>
  <si>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</si>
  <si>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</si>
  <si>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</si>
  <si>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</si>
  <si>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</si>
  <si>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</si>
  <si>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</si>
  <si>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</si>
  <si>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</si>
  <si>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</si>
  <si>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</si>
  <si>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</si>
  <si>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</si>
  <si>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</si>
  <si>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</si>
  <si>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</si>
  <si>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</si>
  <si>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</si>
  <si>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</si>
  <si>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</si>
  <si>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</si>
  <si>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</si>
  <si>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</si>
  <si>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</si>
  <si>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</si>
  <si>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</si>
  <si>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</si>
  <si>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</si>
  <si>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</si>
  <si>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</si>
  <si>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</si>
  <si>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</si>
  <si>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</si>
  <si>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</si>
  <si>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</si>
  <si>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</si>
  <si>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</si>
  <si>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</si>
  <si>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</si>
  <si>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</si>
  <si>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</si>
  <si>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</si>
  <si>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</si>
  <si>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</si>
  <si>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</si>
  <si>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</si>
  <si>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</si>
  <si>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</si>
  <si>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</si>
  <si>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</si>
  <si>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</si>
  <si>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</si>
  <si>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</si>
  <si>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</si>
  <si>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</si>
  <si>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</si>
  <si>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</si>
  <si>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</si>
  <si>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</si>
  <si>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</si>
  <si>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</si>
  <si>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</si>
  <si>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</si>
  <si>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</si>
  <si>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</si>
  <si>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</si>
  <si>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</si>
  <si>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</si>
  <si>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</si>
  <si>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</si>
  <si>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</si>
  <si>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</si>
  <si>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</si>
  <si>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</si>
  <si>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</si>
  <si>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</si>
  <si>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</si>
  <si>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</si>
  <si>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</si>
  <si>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</si>
  <si>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</si>
  <si>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</si>
  <si>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</si>
  <si>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</si>
  <si>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</si>
  <si>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</si>
  <si>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</si>
  <si>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</si>
  <si>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</si>
  <si>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</si>
  <si>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</si>
  <si>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</si>
  <si>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</si>
  <si>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</si>
  <si>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</si>
  <si>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</si>
  <si>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</si>
  <si>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</si>
  <si>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</si>
  <si>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</si>
  <si>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</si>
  <si>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</si>
  <si>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</si>
  <si>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</si>
  <si>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</si>
  <si>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</si>
  <si>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</si>
  <si>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</si>
  <si>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</si>
  <si>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</si>
  <si>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</si>
  <si>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</si>
  <si>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</si>
  <si>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</si>
  <si>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</si>
  <si>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</si>
  <si>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</si>
  <si>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</si>
  <si>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</si>
  <si>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</si>
  <si>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</si>
  <si>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</si>
  <si>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</si>
  <si>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</si>
  <si>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</si>
  <si>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</si>
  <si>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</si>
  <si>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</si>
  <si>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</si>
  <si>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</si>
  <si>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</si>
  <si>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</si>
  <si>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</si>
  <si>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</si>
  <si>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</si>
  <si>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</si>
  <si>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</si>
  <si>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</si>
  <si>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</si>
  <si>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</si>
  <si>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</si>
  <si>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</si>
  <si>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</si>
  <si>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</si>
  <si>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</si>
  <si>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</si>
  <si>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</si>
  <si>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</si>
  <si>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</si>
  <si>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</si>
  <si>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</si>
  <si>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</si>
  <si>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</si>
  <si>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</si>
  <si>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</si>
  <si>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</si>
  <si>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</si>
  <si>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</si>
  <si>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</si>
  <si>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</si>
  <si>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</si>
  <si>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</si>
  <si>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</si>
  <si>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</si>
  <si>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</si>
  <si>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</si>
  <si>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</si>
  <si>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</si>
  <si>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</si>
  <si>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</si>
  <si>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</si>
  <si>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</si>
  <si>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</si>
  <si>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</si>
  <si>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</si>
  <si>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</si>
  <si>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</si>
  <si>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</si>
  <si>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</si>
  <si>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</si>
  <si>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</si>
  <si>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</si>
  <si>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</si>
  <si>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</si>
  <si>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</si>
  <si>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</si>
  <si>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</si>
  <si>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</si>
  <si>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</si>
  <si>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</si>
  <si>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</si>
  <si>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</si>
  <si>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</si>
  <si>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</si>
  <si>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</si>
  <si>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</si>
  <si>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</si>
  <si>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</si>
  <si>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</si>
  <si>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</si>
  <si>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</si>
  <si>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</si>
  <si>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</si>
  <si>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</si>
  <si>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</si>
  <si>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</si>
  <si>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</si>
  <si>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</si>
  <si>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</si>
  <si>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</si>
  <si>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</si>
  <si>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</si>
  <si>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</si>
  <si>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</si>
  <si>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</si>
  <si>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</si>
  <si>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</si>
  <si>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</si>
  <si>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</si>
  <si>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</si>
  <si>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</si>
  <si>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</si>
  <si>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</si>
  <si>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</si>
  <si>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</si>
  <si>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</si>
  <si>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</si>
  <si>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</si>
  <si>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</si>
  <si>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</si>
  <si>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</si>
  <si>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</si>
  <si>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</si>
  <si>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</si>
  <si>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</si>
  <si>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</si>
  <si>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</si>
  <si>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</si>
  <si>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</si>
  <si>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</si>
  <si>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</si>
  <si>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</si>
  <si>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</si>
  <si>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</si>
  <si>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</si>
  <si>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</si>
  <si>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</si>
  <si>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</si>
  <si>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</si>
  <si>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</si>
  <si>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</si>
  <si>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</si>
  <si>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</si>
  <si>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</si>
  <si>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</si>
  <si>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</si>
  <si>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</si>
  <si>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</si>
  <si>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</si>
  <si>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</si>
  <si>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</si>
  <si>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</si>
  <si>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</si>
  <si>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</si>
  <si>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</si>
  <si>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</si>
  <si>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</si>
  <si>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</si>
  <si>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</si>
  <si>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</si>
  <si>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</si>
  <si>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</si>
  <si>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</si>
  <si>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</si>
  <si>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</si>
  <si>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</si>
  <si>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</si>
  <si>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</si>
  <si>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</si>
  <si>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</si>
  <si>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</si>
  <si>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</si>
  <si>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</si>
  <si>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</si>
  <si>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</si>
  <si>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</si>
  <si>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</si>
  <si>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</si>
  <si>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</si>
  <si>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</si>
  <si>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</si>
  <si>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</si>
  <si>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</si>
  <si>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</si>
  <si>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</si>
  <si>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</si>
  <si>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</si>
  <si>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</si>
  <si>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</si>
  <si>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</si>
  <si>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</si>
  <si>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</si>
  <si>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</si>
  <si>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</si>
  <si>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</si>
  <si>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</si>
  <si>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</si>
  <si>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</si>
  <si>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</si>
  <si>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</si>
  <si>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</si>
  <si>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</si>
  <si>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</si>
  <si>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</si>
  <si>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</si>
  <si>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</si>
  <si>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</si>
  <si>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</si>
  <si>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</si>
  <si>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</si>
  <si>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</si>
  <si>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</si>
  <si>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</si>
  <si>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</si>
  <si>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</si>
  <si>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</si>
  <si>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</si>
  <si>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</si>
  <si>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</si>
  <si>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</si>
  <si>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</si>
  <si>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</si>
  <si>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</si>
  <si>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</si>
  <si>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</si>
  <si>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</si>
  <si>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</si>
  <si>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</si>
  <si>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</si>
  <si>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</si>
  <si>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</si>
  <si>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</si>
  <si>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</si>
  <si>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</si>
  <si>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</si>
  <si>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</si>
  <si>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</si>
  <si>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</si>
  <si>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</si>
  <si>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</si>
  <si>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</si>
  <si>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</si>
  <si>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</si>
  <si>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</si>
  <si>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</si>
  <si>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</si>
  <si>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</si>
  <si>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</si>
  <si>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</si>
  <si>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</si>
  <si>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</si>
  <si>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</si>
  <si>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</si>
  <si>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</si>
  <si>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</si>
  <si>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</si>
  <si>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</si>
  <si>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</si>
  <si>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</si>
  <si>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</si>
  <si>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</si>
  <si>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</si>
  <si>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</si>
  <si>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</si>
  <si>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</si>
  <si>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</si>
  <si>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</si>
  <si>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</si>
  <si>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</si>
  <si>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</si>
  <si>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</si>
  <si>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</si>
  <si>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</si>
  <si>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</si>
  <si>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</si>
  <si>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</si>
  <si>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</si>
  <si>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</si>
  <si>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</si>
  <si>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</si>
  <si>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</si>
  <si>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</si>
  <si>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</si>
  <si>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</si>
  <si>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</si>
  <si>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</si>
  <si>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</si>
  <si>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</si>
  <si>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</si>
  <si>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</si>
  <si>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</si>
  <si>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</si>
  <si>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</si>
  <si>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</si>
  <si>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</si>
  <si>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</si>
  <si>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</si>
  <si>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</si>
  <si>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</si>
  <si>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</si>
  <si>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</si>
  <si>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</si>
  <si>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</si>
  <si>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</si>
  <si>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</si>
  <si>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</si>
  <si>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</si>
  <si>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</si>
  <si>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</si>
  <si>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</si>
  <si>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</si>
  <si>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</si>
  <si>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</si>
  <si>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</si>
  <si>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</si>
  <si>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</si>
  <si>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</si>
  <si>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</si>
  <si>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</si>
  <si>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</si>
  <si>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</si>
  <si>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</si>
  <si>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</si>
  <si>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</si>
  <si>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</si>
  <si>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</si>
  <si>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</si>
  <si>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</si>
  <si>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</si>
  <si>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</si>
  <si>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</si>
  <si>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</si>
  <si>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</si>
  <si>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</si>
  <si>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</si>
  <si>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</si>
  <si>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</si>
  <si>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</si>
  <si>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</si>
  <si>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</si>
  <si>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</si>
  <si>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</si>
  <si>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</si>
  <si>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</si>
  <si>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</si>
  <si>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</si>
  <si>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</si>
  <si>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</si>
  <si>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</si>
  <si>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</si>
  <si>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</si>
  <si>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</si>
  <si>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</si>
  <si>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</si>
  <si>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</si>
  <si>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</si>
  <si>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</si>
  <si>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</si>
  <si>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</si>
  <si>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</si>
  <si>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</si>
  <si>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</si>
  <si>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</si>
  <si>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</si>
  <si>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</si>
  <si>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</si>
  <si>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</si>
  <si>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</si>
  <si>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</si>
  <si>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</si>
  <si>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</si>
  <si>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</si>
  <si>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</si>
  <si>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</si>
  <si>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</si>
  <si>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</si>
  <si>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</si>
  <si>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</si>
  <si>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</si>
  <si>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</si>
  <si>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</si>
  <si>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</si>
  <si>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</si>
  <si>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</si>
  <si>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</si>
  <si>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</si>
  <si>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</si>
  <si>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</si>
  <si>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</si>
  <si>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</si>
  <si>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</si>
  <si>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</si>
  <si>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</si>
  <si>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</si>
  <si>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</si>
  <si>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</si>
  <si>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</si>
  <si>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</si>
  <si>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</si>
  <si>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</si>
  <si>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</si>
  <si>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</si>
  <si>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</si>
  <si>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</si>
  <si>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</si>
  <si>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</si>
  <si>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</si>
  <si>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</si>
  <si>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</si>
  <si>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</si>
  <si>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</si>
  <si>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</si>
  <si>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</si>
  <si>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</si>
  <si>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</si>
  <si>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</si>
  <si>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</si>
  <si>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</si>
  <si>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</si>
  <si>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</si>
  <si>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</si>
  <si>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</si>
  <si>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</si>
  <si>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</si>
  <si>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</si>
  <si>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</si>
  <si>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</si>
  <si>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</si>
  <si>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</si>
  <si>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</si>
  <si>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</si>
  <si>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</si>
  <si>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</si>
  <si>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</si>
  <si>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</si>
  <si>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</si>
  <si>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</si>
  <si>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</si>
  <si>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</si>
  <si>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</si>
  <si>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</si>
  <si>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</si>
  <si>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</si>
  <si>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</si>
  <si>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</si>
  <si>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</si>
  <si>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</si>
  <si>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</si>
  <si>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</si>
  <si>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</si>
  <si>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</si>
  <si>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</si>
  <si>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</si>
  <si>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</si>
  <si>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</si>
  <si>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</si>
  <si>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</si>
  <si>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</si>
  <si>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</si>
  <si>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</si>
  <si>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</si>
  <si>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</si>
  <si>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</si>
  <si>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</si>
  <si>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</si>
  <si>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</si>
  <si>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</si>
  <si>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</si>
  <si>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</si>
  <si>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</si>
  <si>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</si>
  <si>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</si>
  <si>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</si>
  <si>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</si>
  <si>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</si>
  <si>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</si>
  <si>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</si>
  <si>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</si>
  <si>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</si>
  <si>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</si>
  <si>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</si>
  <si>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</si>
  <si>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</si>
  <si>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</si>
  <si>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</si>
  <si>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</si>
  <si>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</si>
  <si>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</si>
  <si>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</si>
  <si>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</si>
  <si>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</si>
  <si>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</si>
  <si>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</si>
  <si>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</si>
  <si>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</si>
  <si>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</si>
  <si>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</si>
  <si>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</si>
  <si>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</si>
  <si>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</si>
  <si>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</si>
  <si>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</si>
  <si>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</si>
  <si>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</si>
  <si>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</si>
  <si>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</si>
  <si>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</si>
  <si>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</si>
  <si>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</si>
  <si>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</si>
  <si>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</si>
  <si>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</si>
  <si>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</si>
  <si>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</si>
  <si>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</si>
  <si>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</si>
  <si>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</si>
  <si>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</si>
  <si>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</si>
  <si>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</si>
  <si>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</si>
  <si>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</si>
  <si>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</si>
  <si>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</si>
  <si>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</si>
  <si>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</si>
  <si>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</si>
  <si>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</si>
  <si>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</si>
  <si>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</si>
  <si>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</si>
  <si>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</si>
  <si>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</si>
  <si>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</si>
  <si>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</si>
  <si>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</si>
  <si>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</si>
  <si>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</si>
  <si>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</si>
  <si>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</si>
  <si>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</si>
  <si>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</si>
  <si>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</si>
  <si>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</si>
  <si>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</si>
  <si>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</si>
  <si>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</si>
  <si>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</si>
  <si>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</si>
  <si>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</si>
  <si>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</si>
  <si>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</si>
  <si>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</si>
  <si>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</si>
  <si>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</si>
  <si>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</si>
  <si>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</si>
  <si>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</si>
  <si>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</si>
  <si>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</si>
  <si>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</si>
  <si>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</si>
  <si>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</si>
  <si>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</si>
  <si>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</si>
  <si>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</si>
  <si>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</si>
  <si>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</si>
  <si>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</si>
  <si>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</si>
  <si>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</si>
  <si>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</si>
  <si>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</si>
  <si>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</si>
  <si>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</si>
  <si>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</si>
  <si>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</si>
  <si>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</si>
  <si>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</si>
  <si>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</si>
  <si>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</si>
  <si>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</si>
  <si>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</si>
  <si>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</si>
  <si>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</si>
  <si>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</si>
  <si>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</si>
  <si>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</si>
  <si>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</si>
  <si>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</si>
  <si>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</si>
  <si>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</si>
  <si>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</si>
  <si>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</si>
  <si>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</si>
  <si>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</si>
  <si>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</si>
  <si>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</si>
  <si>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</si>
  <si>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</si>
  <si>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</si>
  <si>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</si>
  <si>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</si>
  <si>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</si>
  <si>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</si>
  <si>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</si>
  <si>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</si>
  <si>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</si>
  <si>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</si>
  <si>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</si>
  <si>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</si>
  <si>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</si>
  <si>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</si>
  <si>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</si>
  <si>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</si>
  <si>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</si>
  <si>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</si>
  <si>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</si>
  <si>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</si>
  <si>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</si>
  <si>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</si>
  <si>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</si>
  <si>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</si>
  <si>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</si>
  <si>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</si>
  <si>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</si>
  <si>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</si>
  <si>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</si>
  <si>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</si>
  <si>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</si>
  <si>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</si>
  <si>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</si>
  <si>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</si>
  <si>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</si>
  <si>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</si>
  <si>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</si>
  <si>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</si>
  <si>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</si>
  <si>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</si>
  <si>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</si>
  <si>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</si>
  <si>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</si>
  <si>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</si>
  <si>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</si>
  <si>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</si>
  <si>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</si>
  <si>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</si>
  <si>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</si>
  <si>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</si>
  <si>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</si>
  <si>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</si>
  <si>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</si>
  <si>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</si>
  <si>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</si>
  <si>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</si>
  <si>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</si>
  <si>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</si>
  <si>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</si>
  <si>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</si>
  <si>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</si>
  <si>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</si>
  <si>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</si>
  <si>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</si>
  <si>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</si>
  <si>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</si>
  <si>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</si>
  <si>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</si>
  <si>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</si>
  <si>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</si>
  <si>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</si>
  <si>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</si>
  <si>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</si>
  <si>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</si>
  <si>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</si>
  <si>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</si>
  <si>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</si>
  <si>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</si>
  <si>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</si>
  <si>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</si>
  <si>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</si>
  <si>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</si>
  <si>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</si>
  <si>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</si>
  <si>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</si>
  <si>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</si>
  <si>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</si>
  <si>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</si>
  <si>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</si>
  <si>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</si>
  <si>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</si>
  <si>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</si>
  <si>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</si>
  <si>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</si>
  <si>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</si>
  <si>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</si>
  <si>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</si>
  <si>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</si>
  <si>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</si>
  <si>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</si>
  <si>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</si>
  <si>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</si>
  <si>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</si>
  <si>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</si>
  <si>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</si>
  <si>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</si>
  <si>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</si>
  <si>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</si>
  <si>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</si>
  <si>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</si>
  <si>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</si>
  <si>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</si>
  <si>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</si>
  <si>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</si>
  <si>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</si>
  <si>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</si>
  <si>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</si>
  <si>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</si>
  <si>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</si>
  <si>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</si>
  <si>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</si>
  <si>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</si>
  <si>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</si>
  <si>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</si>
  <si>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</si>
  <si>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</si>
  <si>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</si>
  <si>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</si>
  <si>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</si>
  <si>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</si>
  <si>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</si>
  <si>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</si>
  <si>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</si>
  <si>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</si>
  <si>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</si>
  <si>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</si>
  <si>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</si>
  <si>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</si>
  <si>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</si>
  <si>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</si>
  <si>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</si>
  <si>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</si>
  <si>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</si>
  <si>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</si>
  <si>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</si>
  <si>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</si>
  <si>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</si>
  <si>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</si>
  <si>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</si>
  <si>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</si>
  <si>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</si>
  <si>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</si>
  <si>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</si>
  <si>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</si>
  <si>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</si>
  <si>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</si>
  <si>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</si>
  <si>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</si>
  <si>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</si>
  <si>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</si>
  <si>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</si>
  <si>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</si>
  <si>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</si>
  <si>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</si>
  <si>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</si>
  <si>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</si>
  <si>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</si>
  <si>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</si>
  <si>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</si>
  <si>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</si>
  <si>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</si>
  <si>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</si>
  <si>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</si>
  <si>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</si>
  <si>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</si>
  <si>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</si>
  <si>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</si>
  <si>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</si>
  <si>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</si>
  <si>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</si>
  <si>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</si>
  <si>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</si>
  <si>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</si>
  <si>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</si>
  <si>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</si>
  <si>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</si>
  <si>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</si>
  <si>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</si>
  <si>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</si>
  <si>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</si>
  <si>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</si>
  <si>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</si>
  <si>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</si>
  <si>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</si>
  <si>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</si>
  <si>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</si>
  <si>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</si>
  <si>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</si>
  <si>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</si>
  <si>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</si>
  <si>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</si>
  <si>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</si>
  <si>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</si>
  <si>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</si>
  <si>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</si>
  <si>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</si>
  <si>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</si>
  <si>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</si>
  <si>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</si>
  <si>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</si>
  <si>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</si>
  <si>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</si>
  <si>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</si>
  <si>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</si>
  <si>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</si>
  <si>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</si>
  <si>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</si>
  <si>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</si>
  <si>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</si>
  <si>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</si>
  <si>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</si>
  <si>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</si>
  <si>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</si>
  <si>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</si>
  <si>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</si>
  <si>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</si>
  <si>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</si>
  <si>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</si>
  <si>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</si>
  <si>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</si>
  <si>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</si>
  <si>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</si>
  <si>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</si>
  <si>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</si>
  <si>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</si>
  <si>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</si>
  <si>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</si>
  <si>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</si>
  <si>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</si>
  <si>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</si>
  <si>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</si>
  <si>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</si>
  <si>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</si>
  <si>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</si>
  <si>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</si>
  <si>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</si>
  <si>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</si>
  <si>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</si>
  <si>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</si>
  <si>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</si>
  <si>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</si>
  <si>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</si>
  <si>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</si>
  <si>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</si>
  <si>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</si>
  <si>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</si>
  <si>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</si>
  <si>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</si>
  <si>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</si>
  <si>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</si>
  <si>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</si>
  <si>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</si>
  <si>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</si>
  <si>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</si>
  <si>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</si>
  <si>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</si>
  <si>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</si>
  <si>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</si>
  <si>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</si>
  <si>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</si>
  <si>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</si>
  <si>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</si>
  <si>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</si>
  <si>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</si>
  <si>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</si>
  <si>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</si>
  <si>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</si>
  <si>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</si>
  <si>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</si>
  <si>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</si>
  <si>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</si>
  <si>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</si>
  <si>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</si>
  <si>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</si>
  <si>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</si>
  <si>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</si>
  <si>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</si>
  <si>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</si>
  <si>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</si>
  <si>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</si>
  <si>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</si>
  <si>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</si>
  <si>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</si>
  <si>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</si>
  <si>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</si>
  <si>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</si>
  <si>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</si>
  <si>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</si>
  <si>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</si>
  <si>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</si>
  <si>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</si>
  <si>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</si>
  <si>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</si>
  <si>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</si>
  <si>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</si>
  <si>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</si>
  <si>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</si>
  <si>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</si>
  <si>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</si>
  <si>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</si>
  <si>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</si>
  <si>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</si>
  <si>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</si>
  <si>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</si>
  <si>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</si>
  <si>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</si>
  <si>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</si>
  <si>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</si>
  <si>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</si>
  <si>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</si>
  <si>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</si>
  <si>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</si>
  <si>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</si>
  <si>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</si>
  <si>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</si>
  <si>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</si>
  <si>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</si>
  <si>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</si>
  <si>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</si>
  <si>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</si>
  <si>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</si>
  <si>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</si>
  <si>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</si>
  <si>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</si>
  <si>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</si>
  <si>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</si>
  <si>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</si>
  <si>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</si>
  <si>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</si>
  <si>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</si>
  <si>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</si>
  <si>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</si>
  <si>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</si>
  <si>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</si>
  <si>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</si>
  <si>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</si>
  <si>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</si>
  <si>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</si>
  <si>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</si>
  <si>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</si>
  <si>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</si>
  <si>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</si>
  <si>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</si>
  <si>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</si>
  <si>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</si>
  <si>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</si>
  <si>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</si>
  <si>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</si>
  <si>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</si>
  <si>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</si>
  <si>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</si>
  <si>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</si>
  <si>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</si>
  <si>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</si>
  <si>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</si>
  <si>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</si>
  <si>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</si>
  <si>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</si>
  <si>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</si>
  <si>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</si>
  <si>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</si>
  <si>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</si>
  <si>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</si>
  <si>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</si>
  <si>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</si>
  <si>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</si>
  <si>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</si>
  <si>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</si>
  <si>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</si>
  <si>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</si>
  <si>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</si>
  <si>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</si>
  <si>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</si>
  <si>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</si>
  <si>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</si>
  <si>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</si>
  <si>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</si>
  <si>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</si>
  <si>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</si>
  <si>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</si>
  <si>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</si>
  <si>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</si>
  <si>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</si>
  <si>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</si>
  <si>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</si>
  <si>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</si>
  <si>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</si>
  <si>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</si>
  <si>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</si>
  <si>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</si>
  <si>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</si>
  <si>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</si>
  <si>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</si>
  <si>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</si>
  <si>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</si>
  <si>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</si>
  <si>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</si>
  <si>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</si>
  <si>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</si>
  <si>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</si>
  <si>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</si>
  <si>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</si>
  <si>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</si>
  <si>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</si>
  <si>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</si>
  <si>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</si>
  <si>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</si>
  <si>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</si>
  <si>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</si>
  <si>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</si>
  <si>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</si>
  <si>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</si>
  <si>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</si>
  <si>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</si>
  <si>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</si>
  <si>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</si>
  <si>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</si>
  <si>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</si>
  <si>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</si>
  <si>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</si>
  <si>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</si>
  <si>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</si>
  <si>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</si>
  <si>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</si>
  <si>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</si>
  <si>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</si>
  <si>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</si>
  <si>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</si>
  <si>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</si>
  <si>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</si>
  <si>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</si>
  <si>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</si>
  <si>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</si>
  <si>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</si>
  <si>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</si>
  <si>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</si>
  <si>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</si>
  <si>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</si>
  <si>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</si>
  <si>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</si>
  <si>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</si>
  <si>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</si>
  <si>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</si>
  <si>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</si>
  <si>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</si>
  <si>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</si>
  <si>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</si>
  <si>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</si>
  <si>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</si>
  <si>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</si>
  <si>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</si>
  <si>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</si>
  <si>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</si>
  <si>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</si>
  <si>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</si>
  <si>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</si>
  <si>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</si>
  <si>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</si>
  <si>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</si>
  <si>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</si>
  <si>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</si>
  <si>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</si>
  <si>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</si>
  <si>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</si>
  <si>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</si>
  <si>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</si>
  <si>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</si>
  <si>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</si>
  <si>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</si>
  <si>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</si>
  <si>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</si>
  <si>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</si>
  <si>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</si>
  <si>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</si>
  <si>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</si>
  <si>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</si>
  <si>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</si>
  <si>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</si>
  <si>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</si>
  <si>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</si>
  <si>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</si>
  <si>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</si>
  <si>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</si>
  <si>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</si>
  <si>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</si>
  <si>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</si>
  <si>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</si>
  <si>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</si>
  <si>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</si>
  <si>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</si>
  <si>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</si>
  <si>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</si>
  <si>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</si>
  <si>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</si>
  <si>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</si>
  <si>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</si>
  <si>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</si>
  <si>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</si>
  <si>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</si>
  <si>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</si>
  <si>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</si>
  <si>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</si>
  <si>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</si>
  <si>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</si>
  <si>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</si>
  <si>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</si>
  <si>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</si>
  <si>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</si>
  <si>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</si>
  <si>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</si>
  <si>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</si>
  <si>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</si>
  <si>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</si>
  <si>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</si>
  <si>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</si>
  <si>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</si>
  <si>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</si>
  <si>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</si>
  <si>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</si>
  <si>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</si>
  <si>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</si>
  <si>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</si>
  <si>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</si>
  <si>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</si>
  <si>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</si>
  <si>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</si>
  <si>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</si>
  <si>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</si>
  <si>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</si>
  <si>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</si>
  <si>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</si>
  <si>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</si>
  <si>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</si>
  <si>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</si>
  <si>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</si>
  <si>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</si>
  <si>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</si>
  <si>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</si>
  <si>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</si>
  <si>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</si>
  <si>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</si>
  <si>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</si>
  <si>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</si>
  <si>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</si>
  <si>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</si>
  <si>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</si>
  <si>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</si>
  <si>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</si>
  <si>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</si>
  <si>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</si>
  <si>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</si>
  <si>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</si>
  <si>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</si>
  <si>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</si>
  <si>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</si>
  <si>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</si>
  <si>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</si>
  <si>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</si>
  <si>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</si>
  <si>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</si>
  <si>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</si>
  <si>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</si>
  <si>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</si>
  <si>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</si>
  <si>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</si>
  <si>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</si>
  <si>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</si>
  <si>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</si>
  <si>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</si>
  <si>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</si>
  <si>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</si>
  <si>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</si>
  <si>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</si>
  <si>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</si>
  <si>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</si>
  <si>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</si>
  <si>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</si>
  <si>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</si>
  <si>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</si>
  <si>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</si>
  <si>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</si>
  <si>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</si>
  <si>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</si>
  <si>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</si>
  <si>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</si>
  <si>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</si>
  <si>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</si>
  <si>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</si>
  <si>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</si>
  <si>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</si>
  <si>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</si>
  <si>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</si>
  <si>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</si>
  <si>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</si>
  <si>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</si>
  <si>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</si>
  <si>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</si>
  <si>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</si>
  <si>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</si>
  <si>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</si>
  <si>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</si>
  <si>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</si>
  <si>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</si>
  <si>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</si>
  <si>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</si>
  <si>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</si>
  <si>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</si>
  <si>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</si>
  <si>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</si>
  <si>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</si>
  <si>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</si>
  <si>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</si>
  <si>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</si>
  <si>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</si>
  <si>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</si>
  <si>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</si>
  <si>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</si>
  <si>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</si>
  <si>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</si>
  <si>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</si>
  <si>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</si>
  <si>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</si>
  <si>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</si>
  <si>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</si>
  <si>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</si>
  <si>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</si>
  <si>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</si>
  <si>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</si>
  <si>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</si>
  <si>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</si>
  <si>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</si>
  <si>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</si>
  <si>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</si>
  <si>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</si>
  <si>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</si>
  <si>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</si>
  <si>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</si>
  <si>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</si>
  <si>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</si>
  <si>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</si>
  <si>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</si>
  <si>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</si>
  <si>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</si>
  <si>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</si>
  <si>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</si>
  <si>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</si>
  <si>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</si>
  <si>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</si>
  <si>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</si>
  <si>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</si>
  <si>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</si>
  <si>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</si>
  <si>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</si>
  <si>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</si>
  <si>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</si>
  <si>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</si>
  <si>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</si>
  <si>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</si>
  <si>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</si>
  <si>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</si>
  <si>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</si>
  <si>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</si>
  <si>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</si>
  <si>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</si>
  <si>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</si>
  <si>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</si>
  <si>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</si>
  <si>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</si>
  <si>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</si>
  <si>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</si>
  <si>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</si>
  <si>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</si>
  <si>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</si>
  <si>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</si>
  <si>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</si>
  <si>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</si>
  <si>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</si>
  <si>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</si>
  <si>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</si>
  <si>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</si>
  <si>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</si>
  <si>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</si>
  <si>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</si>
  <si>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</si>
  <si>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</si>
  <si>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</si>
  <si>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</si>
  <si>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</si>
  <si>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</si>
  <si>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</si>
  <si>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</si>
  <si>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</si>
  <si>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</si>
  <si>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</si>
  <si>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</si>
  <si>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</si>
  <si>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</si>
  <si>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</si>
  <si>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</si>
  <si>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</si>
  <si>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</si>
  <si>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</si>
  <si>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</si>
  <si>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</si>
  <si>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</si>
  <si>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</si>
  <si>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</si>
  <si>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</si>
  <si>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</si>
  <si>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</si>
  <si>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</si>
  <si>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</si>
  <si>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</si>
  <si>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</si>
  <si>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</si>
  <si>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</si>
  <si>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</si>
  <si>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</si>
  <si>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</si>
  <si>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</si>
  <si>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</si>
  <si>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</si>
  <si>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</si>
  <si>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</si>
  <si>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</si>
  <si>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</si>
  <si>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</si>
  <si>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</si>
  <si>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</si>
  <si>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</si>
  <si>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</si>
  <si>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</si>
  <si>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</si>
  <si>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</si>
  <si>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</si>
  <si>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</si>
  <si>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</si>
  <si>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</si>
  <si>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</si>
  <si>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</si>
  <si>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</si>
  <si>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</si>
  <si>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</si>
  <si>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</si>
  <si>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</si>
  <si>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</si>
  <si>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</si>
  <si>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</si>
  <si>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</si>
  <si>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</si>
  <si>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</si>
  <si>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</si>
  <si>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</si>
  <si>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</si>
  <si>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</si>
  <si>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</si>
  <si>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</si>
  <si>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</si>
  <si>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</si>
  <si>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</si>
  <si>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</si>
  <si>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</si>
  <si>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</si>
  <si>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</si>
  <si>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</si>
  <si>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</si>
  <si>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</si>
  <si>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</si>
  <si>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</si>
  <si>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</si>
  <si>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</si>
  <si>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</si>
  <si>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</si>
  <si>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</si>
  <si>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</si>
  <si>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</si>
  <si>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</si>
  <si>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</si>
  <si>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</si>
  <si>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</si>
  <si>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</si>
  <si>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</si>
  <si>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</si>
  <si>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</si>
  <si>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</si>
  <si>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</si>
  <si>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</si>
  <si>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</si>
  <si>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</si>
  <si>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</si>
  <si>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</si>
  <si>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</si>
  <si>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</si>
  <si>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</si>
  <si>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</si>
  <si>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</si>
  <si>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</si>
  <si>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</si>
  <si>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</si>
  <si>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</si>
  <si>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</si>
  <si>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</si>
  <si>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</si>
  <si>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</si>
  <si>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</si>
  <si>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</si>
  <si>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</si>
  <si>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</si>
  <si>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</si>
  <si>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</si>
  <si>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</si>
  <si>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</si>
  <si>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</si>
  <si>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</si>
  <si>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</si>
  <si>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</si>
  <si>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</si>
  <si>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</si>
  <si>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</si>
  <si>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</si>
  <si>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</si>
  <si>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</si>
  <si>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</si>
  <si>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</si>
  <si>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</si>
  <si>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</si>
  <si>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</si>
  <si>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</si>
  <si>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</si>
  <si>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</si>
  <si>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</si>
  <si>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</si>
  <si>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</si>
  <si>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</si>
  <si>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</si>
  <si>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</si>
  <si>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</si>
  <si>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</si>
  <si>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</si>
  <si>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</si>
  <si>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</si>
  <si>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</si>
  <si>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</si>
  <si>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</si>
  <si>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</si>
  <si>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</si>
  <si>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</si>
  <si>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</si>
  <si>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</si>
  <si>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</si>
  <si>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</si>
  <si>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</si>
  <si>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</si>
  <si>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</si>
  <si>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</si>
  <si>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</si>
  <si>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</si>
  <si>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</si>
  <si>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</si>
  <si>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</si>
  <si>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</si>
  <si>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</si>
  <si>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</si>
  <si>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</si>
  <si>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</si>
  <si>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</si>
  <si>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</si>
  <si>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</si>
  <si>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</si>
  <si>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</si>
  <si>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</si>
  <si>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</si>
  <si>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</si>
  <si>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</si>
  <si>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</si>
  <si>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</si>
  <si>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</si>
  <si>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</si>
  <si>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</si>
  <si>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</si>
  <si>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</si>
  <si>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</si>
  <si>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</si>
  <si>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</si>
  <si>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</si>
  <si>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</si>
  <si>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</si>
  <si>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</si>
  <si>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</si>
  <si>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</si>
  <si>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</si>
  <si>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</si>
  <si>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</si>
  <si>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</si>
  <si>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</si>
  <si>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</si>
  <si>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</si>
  <si>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</si>
  <si>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</si>
  <si>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</si>
  <si>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</si>
  <si>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</si>
  <si>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</si>
  <si>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</si>
  <si>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</si>
  <si>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</si>
  <si>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</si>
  <si>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</si>
  <si>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</si>
  <si>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</si>
  <si>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</si>
  <si>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</si>
  <si>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</si>
  <si>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</si>
  <si>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</si>
  <si>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</si>
  <si>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</si>
  <si>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</si>
  <si>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</si>
  <si>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</si>
  <si>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</si>
  <si>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</si>
  <si>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</si>
  <si>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</si>
  <si>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</si>
  <si>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</si>
  <si>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</si>
  <si>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</si>
  <si>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</si>
  <si>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</si>
  <si>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</si>
  <si>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</si>
  <si>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</si>
  <si>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</si>
  <si>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</si>
  <si>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</si>
  <si>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</si>
  <si>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</si>
  <si>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</si>
  <si>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</si>
  <si>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</si>
  <si>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</si>
  <si>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</si>
  <si>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</si>
  <si>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</si>
  <si>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</si>
  <si>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</si>
  <si>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</si>
  <si>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</si>
  <si>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</si>
  <si>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</si>
  <si>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</si>
  <si>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</si>
  <si>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</si>
  <si>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</si>
  <si>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</si>
  <si>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</si>
  <si>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</si>
  <si>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</si>
  <si>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</si>
  <si>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</si>
  <si>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</si>
  <si>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</si>
  <si>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</si>
  <si>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</si>
  <si>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</si>
  <si>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</si>
  <si>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</si>
  <si>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</si>
  <si>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</si>
  <si>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</si>
  <si>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</si>
  <si>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</si>
  <si>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</si>
  <si>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</si>
  <si>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</si>
  <si>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</si>
  <si>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</si>
  <si>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</si>
  <si>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</si>
  <si>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</si>
  <si>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</si>
  <si>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</si>
  <si>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</si>
  <si>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</si>
  <si>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</si>
  <si>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</si>
  <si>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</si>
  <si>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</si>
  <si>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</si>
  <si>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</si>
  <si>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</si>
  <si>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</si>
  <si>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</si>
  <si>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</si>
  <si>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</si>
  <si>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</si>
  <si>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</si>
  <si>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</si>
  <si>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</si>
  <si>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</si>
  <si>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</si>
  <si>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</si>
  <si>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</si>
  <si>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</si>
  <si>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</si>
  <si>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</si>
  <si>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</si>
  <si>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</si>
  <si>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</si>
  <si>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</si>
  <si>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</si>
  <si>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</si>
  <si>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</si>
  <si>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</si>
  <si>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</si>
  <si>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</si>
  <si>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</si>
  <si>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</si>
  <si>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</si>
  <si>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</si>
  <si>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</si>
  <si>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</si>
  <si>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</si>
  <si>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</si>
  <si>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</si>
  <si>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</si>
  <si>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</si>
  <si>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</si>
  <si>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</si>
  <si>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</si>
  <si>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</si>
  <si>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</si>
  <si>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</si>
  <si>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</si>
  <si>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</si>
  <si>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</si>
  <si>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</si>
  <si>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</si>
  <si>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</si>
  <si>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</si>
  <si>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</si>
  <si>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</si>
  <si>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</si>
  <si>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</si>
  <si>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</si>
  <si>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</si>
  <si>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</si>
  <si>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</si>
  <si>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</si>
  <si>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</si>
  <si>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</si>
  <si>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</si>
  <si>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</si>
  <si>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</si>
  <si>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</si>
  <si>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</si>
  <si>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</si>
  <si>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</si>
  <si>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</si>
  <si>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</si>
  <si>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</si>
  <si>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</si>
  <si>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</si>
  <si>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</si>
  <si>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</si>
  <si>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</si>
  <si>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</si>
  <si>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</si>
  <si>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</si>
  <si>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</si>
  <si>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</si>
  <si>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</si>
  <si>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</si>
  <si>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</si>
  <si>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</si>
  <si>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</si>
  <si>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</si>
  <si>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</si>
  <si>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</si>
  <si>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</si>
  <si>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</si>
  <si>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</si>
  <si>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</si>
  <si>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</si>
  <si>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</si>
  <si>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</si>
  <si>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</si>
  <si>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</si>
  <si>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</si>
  <si>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</si>
  <si>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</si>
  <si>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</si>
  <si>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</si>
  <si>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</si>
  <si>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</si>
  <si>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</si>
  <si>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</si>
  <si>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</si>
  <si>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</si>
  <si>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</si>
  <si>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</si>
  <si>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</si>
  <si>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</si>
  <si>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</si>
  <si>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</si>
  <si>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</si>
  <si>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</si>
  <si>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</si>
  <si>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</si>
  <si>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</si>
  <si>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</si>
  <si>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</si>
  <si>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</si>
  <si>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</si>
  <si>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</si>
  <si>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</si>
  <si>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</si>
  <si>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</si>
  <si>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</si>
  <si>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</si>
  <si>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</si>
  <si>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</si>
  <si>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</si>
  <si>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</si>
  <si>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</si>
  <si>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</si>
  <si>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</si>
  <si>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</si>
  <si>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</si>
  <si>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</si>
  <si>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</si>
  <si>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</si>
  <si>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</si>
  <si>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</si>
  <si>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</si>
  <si>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</si>
  <si>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</si>
  <si>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</si>
  <si>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</si>
  <si>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</si>
  <si>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</si>
  <si>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</si>
  <si>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</si>
  <si>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</si>
  <si>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</si>
  <si>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</si>
  <si>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</si>
  <si>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</si>
  <si>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</si>
  <si>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</si>
  <si>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</si>
  <si>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</si>
  <si>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</si>
  <si>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</si>
  <si>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</si>
  <si>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</si>
  <si>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</si>
  <si>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</si>
  <si>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</si>
  <si>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</si>
  <si>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</si>
  <si>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</si>
  <si>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</si>
  <si>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</si>
  <si>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</si>
  <si>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</si>
  <si>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</si>
  <si>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</si>
  <si>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</si>
  <si>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</si>
  <si>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</si>
  <si>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</si>
  <si>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</si>
  <si>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</si>
  <si>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</si>
  <si>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</si>
  <si>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</si>
  <si>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</si>
  <si>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</si>
  <si>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</si>
  <si>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</si>
  <si>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</si>
  <si>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</si>
  <si>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</si>
  <si>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</si>
  <si>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</si>
  <si>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</si>
  <si>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</si>
  <si>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</si>
  <si>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</si>
  <si>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</si>
  <si>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</si>
  <si>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</si>
  <si>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</si>
  <si>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</si>
  <si>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</si>
  <si>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</si>
  <si>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</si>
  <si>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</si>
  <si>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</si>
  <si>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</si>
  <si>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</si>
  <si>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</si>
  <si>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</si>
  <si>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</si>
  <si>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</si>
  <si>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</si>
  <si>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</si>
  <si>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</si>
  <si>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</si>
  <si>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</si>
  <si>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</si>
  <si>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</si>
  <si>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</si>
  <si>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</si>
  <si>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</si>
  <si>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</si>
  <si>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</si>
  <si>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</si>
  <si>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</si>
  <si>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</si>
  <si>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</si>
  <si>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</si>
  <si>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</si>
  <si>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</si>
  <si>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</si>
  <si>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</si>
  <si>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</si>
  <si>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</si>
  <si>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</si>
  <si>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</si>
  <si>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</si>
  <si>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</si>
  <si>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</si>
  <si>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</si>
  <si>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</si>
  <si>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</si>
  <si>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</si>
  <si>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</si>
  <si>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</si>
  <si>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</si>
  <si>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</si>
  <si>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</si>
  <si>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</si>
  <si>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</si>
  <si>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</si>
  <si>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</si>
  <si>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</si>
  <si>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</si>
  <si>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</si>
  <si>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</si>
  <si>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</si>
  <si>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</si>
  <si>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</si>
  <si>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</si>
  <si>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</si>
  <si>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</si>
  <si>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</si>
  <si>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</si>
  <si>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</si>
  <si>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</si>
  <si>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</si>
  <si>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</si>
  <si>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</si>
  <si>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</si>
  <si>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</si>
  <si>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</si>
  <si>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</si>
  <si>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</si>
  <si>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</si>
  <si>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</si>
  <si>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</si>
  <si>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</si>
  <si>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</si>
  <si>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</si>
  <si>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</si>
  <si>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</si>
  <si>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</si>
  <si>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</si>
  <si>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</si>
  <si>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</si>
  <si>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</si>
  <si>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</si>
  <si>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</si>
  <si>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</si>
  <si>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</si>
  <si>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</si>
  <si>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</si>
  <si>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</si>
  <si>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</si>
  <si>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</si>
  <si>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</si>
  <si>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</si>
  <si>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</si>
  <si>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</si>
  <si>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</si>
  <si>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</si>
  <si>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</si>
  <si>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</si>
  <si>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</si>
  <si>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</si>
  <si>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</si>
  <si>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</si>
  <si>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</si>
  <si>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</si>
  <si>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</si>
  <si>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</si>
  <si>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</si>
  <si>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</si>
  <si>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</si>
  <si>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</si>
  <si>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</si>
  <si>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</si>
  <si>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</si>
  <si>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</si>
  <si>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</si>
  <si>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</si>
  <si>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</si>
  <si>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</si>
  <si>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</si>
  <si>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</si>
  <si>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</si>
  <si>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</si>
  <si>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</si>
  <si>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</si>
  <si>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</si>
  <si>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</si>
  <si>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</si>
  <si>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</si>
  <si>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</si>
  <si>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</si>
  <si>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</si>
  <si>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</si>
  <si>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</si>
  <si>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</si>
  <si>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</si>
  <si>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</si>
  <si>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</si>
  <si>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</si>
  <si>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</si>
  <si>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</si>
  <si>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</si>
  <si>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</si>
  <si>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</si>
  <si>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</si>
  <si>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</si>
  <si>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</si>
  <si>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</si>
  <si>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</si>
  <si>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</si>
  <si>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</si>
  <si>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</si>
  <si>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</si>
  <si>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</si>
  <si>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</si>
  <si>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</si>
  <si>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</si>
  <si>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</si>
  <si>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</si>
  <si>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</si>
  <si>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</si>
  <si>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</si>
  <si>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</si>
  <si>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</si>
  <si>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</si>
  <si>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</si>
  <si>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</si>
  <si>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</si>
  <si>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</si>
  <si>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</si>
  <si>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</si>
  <si>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</si>
  <si>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</si>
  <si>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</si>
  <si>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</si>
  <si>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</si>
  <si>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</si>
  <si>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</si>
  <si>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</si>
  <si>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</si>
  <si>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</si>
  <si>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</si>
  <si>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</si>
  <si>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</si>
  <si>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</si>
  <si>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</si>
  <si>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</si>
  <si>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</si>
  <si>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</si>
  <si>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</si>
  <si>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</si>
  <si>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</si>
  <si>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</si>
  <si>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</si>
  <si>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</si>
  <si>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</si>
  <si>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</si>
  <si>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</si>
  <si>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</si>
  <si>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</si>
  <si>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</si>
  <si>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</si>
  <si>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</si>
  <si>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</si>
  <si>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</si>
  <si>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</si>
  <si>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</si>
  <si>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</si>
  <si>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</si>
  <si>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</si>
  <si>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</si>
  <si>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</si>
  <si>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</si>
  <si>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</si>
  <si>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</si>
  <si>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</si>
  <si>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</si>
  <si>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</si>
  <si>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</si>
  <si>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</si>
  <si>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</si>
  <si>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</si>
  <si>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</si>
  <si>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</si>
  <si>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</si>
  <si>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</si>
  <si>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</si>
  <si>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</si>
  <si>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</si>
  <si>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</si>
  <si>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</si>
  <si>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</si>
  <si>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</si>
  <si>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</si>
  <si>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</si>
  <si>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</si>
  <si>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</si>
  <si>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</si>
  <si>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</si>
  <si>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</si>
  <si>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</si>
  <si>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</si>
  <si>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</si>
  <si>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</si>
  <si>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</si>
  <si>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</si>
  <si>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</si>
  <si>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</si>
  <si>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</si>
  <si>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</si>
  <si>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</si>
  <si>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</si>
  <si>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</si>
  <si>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</si>
  <si>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</si>
  <si>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</si>
  <si>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</si>
  <si>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</si>
  <si>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</si>
  <si>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</si>
  <si>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</si>
  <si>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</si>
  <si>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</si>
  <si>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</si>
  <si>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</si>
  <si>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</si>
  <si>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</si>
  <si>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</si>
  <si>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</si>
  <si>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</si>
  <si>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</si>
  <si>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</si>
  <si>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</si>
  <si>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</si>
  <si>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</si>
  <si>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</si>
  <si>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</si>
  <si>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</si>
  <si>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</si>
  <si>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</si>
  <si>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</si>
  <si>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</si>
  <si>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</si>
  <si>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</si>
  <si>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</si>
  <si>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</si>
  <si>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</si>
  <si>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</si>
  <si>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</si>
  <si>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</si>
  <si>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</si>
  <si>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</si>
  <si>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</si>
  <si>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</si>
  <si>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</si>
  <si>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</si>
  <si>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</si>
  <si>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</si>
  <si>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</si>
  <si>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</si>
  <si>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</si>
  <si>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</si>
  <si>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</si>
  <si>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</si>
  <si>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</si>
  <si>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</si>
  <si>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</si>
  <si>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</si>
  <si>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</si>
  <si>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</si>
  <si>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</si>
  <si>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</si>
  <si>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</si>
  <si>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</si>
  <si>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</si>
  <si>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</si>
  <si>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</si>
  <si>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</si>
  <si>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</si>
  <si>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</si>
  <si>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</si>
  <si>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</si>
  <si>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</si>
  <si>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</si>
  <si>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</si>
  <si>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</si>
  <si>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</si>
  <si>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</si>
  <si>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</si>
  <si>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</si>
  <si>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</si>
  <si>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</si>
  <si>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</si>
  <si>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</si>
  <si>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</si>
  <si>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</si>
  <si>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</si>
  <si>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</si>
  <si>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</si>
  <si>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</si>
  <si>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</si>
  <si>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</si>
  <si>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</si>
  <si>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</si>
  <si>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</si>
  <si>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</si>
  <si>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</si>
  <si>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</si>
  <si>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</si>
  <si>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</si>
  <si>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</si>
  <si>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</si>
  <si>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</si>
  <si>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</si>
  <si>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</si>
  <si>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</si>
  <si>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</si>
  <si>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</si>
  <si>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</si>
  <si>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</si>
  <si>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</si>
  <si>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</si>
  <si>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</si>
  <si>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</si>
  <si>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</si>
  <si>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</si>
  <si>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</si>
  <si>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</si>
  <si>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</si>
  <si>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</si>
  <si>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</si>
  <si>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</si>
  <si>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</si>
  <si>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</si>
  <si>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</si>
  <si>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</si>
  <si>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</si>
  <si>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</si>
  <si>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</si>
  <si>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</si>
  <si>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</si>
  <si>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</si>
  <si>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</si>
  <si>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</si>
  <si>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</si>
  <si>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</si>
  <si>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</si>
  <si>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</si>
  <si>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</si>
  <si>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</si>
  <si>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</si>
  <si>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</si>
  <si>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</si>
  <si>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</si>
  <si>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</si>
  <si>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</si>
  <si>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</si>
  <si>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</si>
  <si>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</si>
  <si>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</si>
  <si>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</si>
  <si>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</si>
  <si>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</si>
  <si>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</si>
  <si>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</si>
  <si>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</si>
  <si>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</si>
  <si>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</si>
  <si>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</si>
  <si>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</si>
  <si>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</si>
  <si>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</si>
  <si>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</si>
  <si>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</si>
  <si>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</si>
  <si>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</si>
  <si>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</si>
  <si>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</si>
  <si>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</si>
  <si>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</si>
  <si>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</si>
  <si>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</si>
  <si>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</si>
  <si>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</si>
  <si>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</si>
  <si>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</si>
  <si>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</si>
  <si>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</si>
  <si>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</si>
  <si>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</si>
  <si>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</si>
  <si>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</si>
  <si>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</si>
  <si>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</si>
  <si>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</si>
  <si>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</si>
  <si>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</si>
  <si>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</si>
  <si>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</si>
  <si>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</si>
  <si>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</si>
  <si>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</si>
  <si>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</si>
  <si>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</si>
  <si>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</si>
  <si>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</si>
  <si>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</si>
  <si>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</si>
  <si>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</si>
  <si>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</si>
  <si>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</si>
  <si>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</si>
  <si>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</si>
  <si>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</si>
  <si>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</si>
  <si>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</si>
  <si>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</si>
  <si>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</si>
  <si>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</si>
  <si>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</si>
  <si>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</si>
  <si>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</si>
  <si>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</si>
  <si>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</si>
  <si>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</si>
  <si>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</si>
  <si>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</si>
  <si>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</si>
  <si>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</si>
  <si>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</si>
  <si>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</si>
  <si>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</si>
  <si>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</si>
  <si>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</si>
  <si>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</si>
  <si>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</si>
  <si>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</si>
  <si>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</si>
  <si>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</si>
  <si>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</si>
  <si>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</si>
  <si>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</si>
  <si>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</si>
  <si>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</si>
  <si>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</si>
  <si>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</si>
  <si>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</si>
  <si>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</si>
  <si>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</si>
  <si>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</si>
  <si>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</si>
  <si>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</si>
  <si>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</si>
  <si>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</si>
  <si>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</si>
  <si>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</si>
  <si>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</si>
  <si>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</si>
  <si>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</si>
  <si>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</si>
  <si>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</si>
  <si>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</si>
  <si>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</si>
  <si>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</si>
  <si>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</si>
  <si>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</si>
  <si>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</si>
  <si>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</si>
  <si>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</si>
  <si>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</si>
  <si>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</si>
  <si>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</si>
  <si>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</si>
  <si>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</si>
  <si>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</si>
  <si>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</si>
  <si>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</si>
  <si>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</si>
  <si>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</si>
  <si>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</si>
  <si>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</si>
  <si>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</si>
  <si>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</si>
  <si>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</si>
  <si>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</si>
  <si>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</si>
  <si>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</si>
  <si>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</si>
  <si>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</si>
  <si>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</si>
  <si>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</si>
  <si>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</si>
  <si>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</si>
  <si>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</si>
  <si>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</si>
  <si>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</si>
  <si>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</si>
  <si>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</si>
  <si>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</si>
  <si>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</si>
  <si>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</si>
  <si>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</si>
  <si>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</si>
  <si>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</si>
  <si>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</si>
  <si>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</si>
  <si>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</si>
  <si>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</si>
  <si>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</si>
  <si>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</si>
  <si>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</si>
  <si>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</si>
  <si>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</si>
  <si>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</si>
  <si>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</si>
  <si>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</si>
  <si>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</si>
  <si>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</si>
  <si>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</si>
  <si>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</si>
  <si>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</si>
  <si>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</si>
  <si>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</si>
  <si>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</si>
  <si>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</si>
  <si>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</si>
  <si>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</si>
  <si>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</si>
  <si>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</si>
  <si>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</si>
  <si>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</si>
  <si>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</si>
  <si>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</si>
  <si>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</si>
  <si>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</si>
  <si>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</si>
  <si>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</si>
  <si>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</si>
  <si>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</si>
  <si>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</si>
  <si>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</si>
  <si>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</si>
  <si>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</si>
  <si>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</si>
  <si>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</si>
  <si>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</si>
  <si>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</si>
  <si>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</si>
  <si>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</si>
  <si>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</si>
  <si>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</si>
  <si>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</si>
  <si>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</si>
  <si>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</si>
  <si>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</si>
  <si>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</si>
  <si>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</si>
  <si>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</si>
  <si>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</si>
  <si>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</si>
  <si>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</si>
  <si>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</si>
  <si>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</si>
  <si>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</si>
  <si>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</si>
  <si>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</si>
  <si>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</si>
  <si>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</si>
  <si>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</si>
  <si>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</si>
  <si>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</si>
  <si>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</si>
  <si>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</si>
  <si>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</si>
  <si>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</si>
  <si>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</si>
  <si>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</si>
  <si>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</si>
  <si>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</si>
  <si>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</si>
  <si>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</si>
  <si>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</si>
  <si>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</si>
  <si>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</si>
  <si>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</si>
  <si>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</si>
  <si>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</si>
  <si>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</si>
  <si>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</si>
  <si>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</si>
  <si>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</si>
  <si>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</si>
  <si>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</si>
  <si>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</si>
  <si>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</si>
  <si>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</si>
  <si>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</si>
  <si>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</si>
  <si>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</si>
  <si>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</si>
  <si>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</si>
  <si>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</si>
  <si>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</si>
  <si>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</si>
  <si>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</si>
  <si>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</si>
  <si>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</si>
  <si>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</si>
  <si>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</si>
  <si>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</si>
  <si>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</si>
  <si>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</si>
  <si>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</si>
  <si>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</si>
  <si>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</si>
  <si>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</si>
  <si>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</si>
  <si>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</si>
  <si>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</si>
  <si>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</si>
  <si>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</si>
  <si>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</si>
  <si>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</si>
  <si>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</si>
  <si>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</si>
  <si>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</si>
  <si>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</si>
  <si>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</si>
  <si>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</si>
  <si>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</si>
  <si>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</si>
  <si>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</si>
  <si>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</si>
  <si>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</si>
  <si>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</si>
  <si>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</si>
  <si>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</si>
  <si>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</si>
  <si>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</si>
  <si>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</si>
  <si>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</si>
  <si>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</si>
  <si>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</si>
  <si>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</si>
  <si>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</si>
  <si>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</si>
  <si>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</si>
  <si>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</si>
  <si>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</si>
  <si>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</si>
  <si>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</si>
  <si>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</si>
  <si>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</si>
  <si>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</si>
  <si>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</si>
  <si>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</si>
  <si>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</si>
  <si>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</si>
  <si>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</si>
  <si>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</si>
  <si>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</si>
  <si>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</si>
  <si>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</si>
  <si>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</si>
  <si>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</si>
  <si>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</si>
  <si>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</si>
  <si>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</si>
  <si>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</si>
  <si>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</si>
  <si>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</si>
  <si>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</si>
  <si>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</si>
  <si>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</si>
  <si>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</si>
  <si>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</si>
  <si>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</si>
  <si>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</si>
  <si>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</si>
  <si>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</si>
  <si>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</si>
  <si>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</si>
  <si>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</si>
  <si>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</si>
  <si>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</si>
  <si>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</si>
  <si>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</si>
  <si>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</si>
  <si>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</si>
  <si>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</si>
  <si>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</si>
  <si>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</si>
  <si>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</si>
  <si>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</si>
  <si>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</si>
  <si>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</si>
  <si>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</si>
  <si>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</si>
  <si>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</si>
  <si>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</si>
  <si>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</si>
  <si>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</si>
  <si>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</si>
  <si>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</si>
  <si>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</si>
  <si>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</si>
  <si>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</si>
  <si>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</si>
  <si>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</si>
  <si>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</si>
  <si>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</si>
  <si>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</si>
  <si>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</si>
  <si>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</si>
  <si>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</si>
  <si>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</si>
  <si>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</si>
  <si>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</si>
  <si>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</si>
  <si>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</si>
  <si>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</si>
  <si>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</si>
  <si>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</si>
  <si>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</si>
  <si>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</si>
  <si>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</si>
  <si>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</si>
  <si>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</si>
  <si>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</si>
  <si>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</si>
  <si>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</si>
  <si>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</si>
  <si>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</si>
  <si>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</si>
  <si>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</si>
  <si>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</si>
  <si>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</si>
  <si>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</si>
  <si>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</si>
  <si>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</si>
  <si>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</si>
  <si>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</si>
  <si>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</si>
  <si>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</si>
  <si>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</si>
  <si>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</si>
  <si>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</si>
  <si>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</si>
  <si>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</si>
  <si>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</si>
  <si>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</si>
  <si>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</si>
  <si>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</si>
  <si>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</si>
  <si>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</si>
  <si>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</si>
  <si>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</si>
  <si>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</si>
  <si>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</si>
  <si>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</si>
  <si>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</si>
  <si>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</si>
  <si>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</si>
  <si>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</si>
  <si>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</si>
  <si>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</si>
  <si>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</si>
  <si>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</si>
  <si>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</si>
  <si>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</si>
  <si>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</si>
  <si>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</si>
  <si>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</si>
  <si>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</si>
  <si>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</si>
  <si>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</si>
  <si>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</si>
  <si>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</si>
  <si>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</si>
  <si>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</si>
  <si>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</si>
  <si>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</si>
  <si>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</si>
  <si>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</si>
  <si>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</si>
  <si>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</si>
  <si>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</si>
  <si>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</si>
  <si>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</si>
  <si>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</si>
  <si>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</si>
  <si>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</si>
  <si>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</si>
  <si>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</si>
  <si>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</si>
  <si>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</si>
  <si>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</si>
  <si>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</si>
  <si>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</si>
  <si>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</si>
  <si>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</si>
  <si>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</si>
  <si>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</si>
  <si>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</si>
  <si>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</si>
  <si>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</si>
  <si>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</si>
  <si>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</si>
  <si>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</si>
  <si>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</si>
  <si>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</si>
  <si>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</si>
  <si>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</si>
  <si>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</si>
  <si>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</si>
  <si>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</si>
  <si>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</si>
  <si>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</si>
  <si>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</si>
  <si>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</si>
  <si>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</si>
  <si>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</si>
  <si>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</si>
  <si>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</si>
  <si>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</si>
  <si>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</si>
  <si>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</si>
  <si>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</si>
  <si>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</si>
  <si>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</si>
  <si>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</si>
  <si>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</si>
  <si>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</si>
  <si>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</si>
  <si>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</si>
  <si>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</si>
  <si>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</si>
  <si>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</si>
  <si>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</si>
  <si>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</si>
  <si>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</si>
  <si>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</si>
  <si>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</si>
  <si>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</si>
  <si>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</si>
  <si>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</si>
  <si>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</si>
  <si>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</si>
  <si>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</si>
  <si>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</si>
  <si>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</si>
  <si>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</si>
  <si>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</si>
  <si>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</si>
  <si>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</si>
  <si>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</si>
  <si>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</si>
  <si>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</si>
  <si>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</si>
  <si>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</si>
  <si>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</si>
  <si>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</si>
  <si>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</si>
  <si>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</si>
  <si>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</si>
  <si>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</si>
  <si>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</si>
  <si>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</si>
  <si>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</si>
  <si>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</si>
  <si>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</si>
  <si>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</si>
  <si>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</si>
  <si>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</si>
  <si>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</si>
  <si>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</si>
  <si>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</si>
  <si>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</si>
  <si>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</si>
  <si>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</si>
  <si>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</si>
  <si>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</si>
  <si>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</si>
  <si>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</si>
  <si>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</si>
  <si>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</si>
  <si>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</si>
  <si>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</si>
  <si>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</si>
  <si>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</si>
  <si>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</si>
  <si>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</si>
  <si>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</si>
  <si>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</si>
  <si>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</si>
  <si>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</si>
  <si>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</si>
  <si>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</si>
  <si>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</si>
  <si>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</si>
  <si>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</si>
  <si>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</si>
  <si>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</si>
  <si>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</si>
  <si>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</si>
  <si>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</si>
  <si>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</si>
  <si>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</si>
  <si>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</si>
  <si>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</si>
  <si>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</si>
  <si>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</si>
  <si>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</si>
  <si>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</si>
  <si>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</si>
  <si>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</si>
  <si>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</si>
  <si>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</si>
  <si>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</si>
  <si>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</si>
  <si>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</si>
  <si>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</si>
  <si>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</si>
  <si>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</si>
  <si>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</si>
  <si>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</si>
  <si>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</si>
  <si>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</si>
  <si>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</si>
  <si>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</si>
  <si>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</si>
  <si>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</si>
  <si>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</si>
  <si>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</si>
  <si>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</si>
  <si>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</si>
  <si>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</si>
  <si>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</si>
  <si>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</si>
  <si>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</si>
  <si>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</si>
  <si>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</si>
  <si>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</si>
  <si>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</si>
  <si>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</si>
  <si>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</si>
  <si>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</si>
  <si>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</si>
  <si>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</si>
  <si>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</si>
  <si>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</si>
  <si>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</si>
  <si>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</si>
  <si>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</si>
  <si>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</si>
  <si>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</si>
  <si>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</si>
  <si>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</si>
  <si>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</si>
  <si>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</si>
  <si>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</si>
  <si>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</si>
  <si>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</si>
  <si>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</si>
  <si>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</si>
  <si>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</si>
  <si>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</si>
  <si>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</si>
  <si>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</si>
  <si>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</si>
  <si>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</si>
  <si>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</si>
  <si>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</si>
  <si>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</si>
  <si>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</si>
  <si>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</si>
  <si>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</si>
  <si>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</si>
  <si>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</si>
  <si>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</si>
  <si>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</si>
  <si>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</si>
  <si>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</si>
  <si>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</si>
  <si>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</si>
  <si>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</si>
  <si>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</si>
  <si>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</si>
  <si>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</si>
  <si>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</si>
  <si>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</si>
  <si>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</si>
  <si>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</si>
  <si>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</si>
  <si>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</si>
  <si>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</si>
  <si>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</si>
  <si>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</si>
  <si>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</si>
  <si>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</si>
  <si>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</si>
  <si>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</si>
  <si>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</si>
  <si>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</si>
  <si>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</si>
  <si>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</si>
  <si>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</si>
  <si>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</si>
  <si>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</si>
  <si>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</si>
  <si>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</si>
  <si>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</si>
  <si>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</si>
  <si>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</si>
  <si>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</si>
  <si>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</si>
  <si>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</si>
  <si>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</si>
  <si>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</si>
  <si>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</si>
  <si>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</si>
  <si>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</si>
  <si>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</si>
  <si>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</si>
  <si>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</si>
  <si>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</si>
  <si>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</si>
  <si>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</si>
  <si>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</si>
  <si>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</si>
  <si>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</si>
  <si>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</si>
  <si>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</si>
  <si>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</si>
  <si>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</si>
  <si>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</si>
  <si>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</si>
  <si>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</si>
  <si>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</si>
  <si>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</si>
  <si>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</si>
  <si>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</si>
  <si>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</si>
  <si>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</si>
  <si>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</si>
  <si>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</si>
  <si>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</si>
  <si>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</si>
  <si>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</si>
  <si>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</si>
  <si>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</si>
  <si>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</si>
  <si>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</si>
  <si>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</si>
  <si>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</si>
  <si>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</si>
  <si>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</si>
  <si>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</si>
  <si>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</si>
  <si>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</si>
  <si>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</si>
  <si>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</si>
  <si>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</si>
  <si>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</si>
  <si>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</si>
  <si>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</si>
  <si>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</si>
  <si>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</si>
  <si>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</si>
  <si>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</si>
  <si>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</si>
  <si>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</si>
  <si>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</si>
  <si>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</si>
  <si>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</si>
  <si>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</si>
  <si>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</si>
  <si>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</si>
  <si>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</si>
  <si>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</si>
  <si>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</si>
  <si>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</si>
  <si>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</si>
  <si>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</si>
  <si>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</si>
  <si>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</si>
  <si>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</si>
  <si>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</si>
  <si>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</si>
  <si>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</si>
  <si>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</si>
  <si>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</si>
  <si>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</si>
  <si>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</si>
  <si>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</si>
  <si>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</si>
  <si>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</si>
  <si>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</si>
  <si>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</si>
  <si>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</si>
  <si>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</si>
  <si>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</si>
  <si>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</si>
  <si>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</si>
  <si>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</si>
  <si>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</si>
  <si>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</si>
  <si>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</si>
  <si>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</si>
  <si>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</si>
  <si>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</si>
  <si>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</si>
  <si>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</si>
  <si>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</si>
  <si>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</si>
  <si>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</si>
  <si>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</si>
  <si>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</si>
  <si>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</si>
  <si>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</si>
  <si>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</si>
  <si>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</si>
  <si>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</si>
  <si>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</si>
  <si>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</si>
  <si>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</si>
  <si>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</si>
  <si>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</si>
  <si>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</si>
  <si>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</si>
  <si>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</si>
  <si>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</si>
  <si>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</si>
  <si>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</si>
  <si>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</si>
  <si>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</si>
  <si>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</si>
  <si>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</si>
  <si>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</si>
  <si>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</si>
  <si>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</si>
  <si>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</si>
  <si>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</si>
  <si>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</si>
  <si>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</si>
  <si>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</si>
  <si>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</si>
  <si>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</si>
  <si>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</si>
  <si>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</si>
  <si>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</si>
  <si>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</si>
  <si>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</si>
  <si>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</si>
  <si>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</si>
  <si>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</si>
  <si>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</si>
  <si>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</si>
  <si>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</si>
  <si>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</si>
  <si>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</si>
  <si>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</si>
  <si>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</si>
  <si>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</si>
  <si>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</si>
  <si>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</si>
  <si>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</si>
  <si>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</si>
  <si>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</si>
  <si>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</si>
  <si>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</si>
  <si>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</si>
  <si>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</si>
  <si>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</si>
  <si>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</si>
  <si>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</si>
  <si>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</si>
  <si>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</si>
  <si>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</si>
  <si>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</si>
  <si>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</si>
  <si>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</si>
  <si>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</si>
  <si>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</si>
  <si>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</si>
  <si>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</si>
  <si>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</si>
  <si>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</si>
  <si>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</si>
  <si>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</si>
  <si>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</si>
  <si>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</si>
  <si>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</si>
  <si>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</si>
  <si>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</si>
  <si>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</si>
  <si>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</si>
  <si>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</si>
  <si>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</si>
  <si>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</si>
  <si>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</si>
  <si>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</si>
  <si>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</si>
  <si>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</si>
  <si>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</si>
  <si>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</si>
  <si>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</si>
  <si>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</si>
  <si>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</si>
  <si>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</si>
  <si>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</si>
  <si>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</si>
  <si>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</si>
  <si>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</si>
  <si>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</si>
  <si>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</si>
  <si>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</si>
  <si>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</si>
  <si>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</si>
  <si>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</si>
  <si>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</si>
  <si>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</si>
  <si>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</si>
  <si>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</si>
  <si>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</si>
  <si>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</si>
  <si>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</si>
  <si>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</si>
  <si>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</si>
  <si>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</si>
  <si>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</si>
  <si>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</si>
  <si>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</si>
  <si>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</si>
  <si>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</si>
  <si>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</si>
  <si>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</si>
  <si>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</si>
  <si>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</si>
  <si>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</si>
  <si>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</si>
  <si>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</si>
  <si>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</si>
  <si>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</si>
  <si>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</si>
  <si>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</si>
  <si>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</si>
  <si>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</si>
  <si>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</si>
  <si>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</si>
  <si>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</si>
  <si>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</si>
  <si>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</si>
  <si>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</si>
  <si>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</si>
  <si>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</si>
  <si>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</si>
  <si>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</si>
  <si>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</si>
  <si>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</si>
  <si>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</si>
  <si>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</si>
  <si>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</si>
  <si>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</si>
  <si>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</si>
  <si>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</si>
  <si>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</si>
  <si>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</si>
  <si>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</si>
  <si>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</si>
  <si>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</si>
  <si>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</si>
  <si>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</si>
  <si>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</si>
  <si>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</si>
  <si>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</si>
  <si>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</si>
  <si>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</si>
  <si>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</si>
  <si>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</si>
  <si>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</si>
  <si>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</si>
  <si>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</si>
  <si>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</si>
  <si>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</si>
  <si>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</si>
  <si>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</si>
  <si>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</si>
  <si>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</si>
  <si>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</si>
  <si>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</si>
  <si>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</si>
  <si>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</si>
  <si>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</si>
  <si>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</si>
  <si>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</si>
  <si>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</si>
  <si>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</si>
  <si>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</si>
  <si>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</si>
  <si>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</si>
  <si>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</si>
  <si>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</si>
  <si>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</si>
  <si>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</si>
  <si>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</si>
  <si>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</si>
  <si>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</si>
  <si>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</si>
  <si>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</si>
  <si>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</si>
  <si>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</si>
  <si>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</si>
  <si>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</si>
  <si>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</si>
  <si>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</si>
  <si>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</si>
  <si>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</si>
  <si>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</si>
  <si>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</si>
  <si>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</si>
  <si>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</si>
  <si>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</si>
  <si>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</si>
  <si>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</si>
  <si>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</si>
  <si>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</si>
  <si>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</si>
  <si>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</si>
  <si>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</si>
  <si>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</si>
  <si>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</si>
  <si>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</si>
  <si>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</si>
  <si>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</si>
  <si>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</si>
  <si>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</si>
  <si>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</si>
  <si>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</si>
  <si>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</si>
  <si>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</si>
  <si>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</si>
  <si>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</si>
  <si>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</si>
  <si>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</si>
  <si>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</si>
  <si>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</si>
  <si>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</si>
  <si>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</si>
  <si>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</si>
  <si>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</si>
  <si>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</si>
  <si>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</si>
  <si>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</si>
  <si>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</si>
  <si>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</si>
  <si>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</si>
  <si>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</si>
  <si>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</si>
  <si>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</si>
  <si>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</si>
  <si>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</si>
  <si>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</si>
  <si>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</si>
  <si>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</si>
  <si>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</si>
  <si>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</si>
  <si>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</si>
  <si>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</si>
  <si>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</si>
  <si>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</si>
  <si>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</si>
  <si>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</si>
  <si>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</si>
  <si>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</si>
  <si>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</si>
  <si>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</si>
  <si>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</si>
  <si>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</si>
  <si>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</si>
  <si>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</si>
  <si>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</si>
  <si>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</si>
  <si>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</si>
  <si>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</si>
  <si>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</si>
  <si>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</si>
  <si>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</si>
  <si>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</si>
  <si>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</si>
  <si>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</si>
  <si>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</si>
  <si>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</si>
  <si>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</si>
  <si>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</si>
  <si>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</si>
  <si>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</si>
  <si>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</si>
  <si>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</si>
  <si>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</si>
  <si>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</si>
  <si>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</si>
  <si>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</si>
  <si>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</si>
  <si>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</si>
  <si>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</si>
  <si>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</si>
  <si>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</si>
  <si>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</si>
  <si>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</si>
  <si>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</si>
  <si>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</si>
  <si>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</si>
  <si>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</si>
  <si>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</si>
  <si>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</si>
  <si>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</si>
  <si>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</si>
  <si>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</si>
  <si>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</si>
  <si>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</si>
  <si>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</si>
  <si>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</si>
  <si>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</si>
  <si>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</si>
  <si>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</si>
  <si>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</si>
  <si>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</si>
  <si>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</si>
  <si>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</si>
  <si>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</si>
  <si>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</si>
  <si>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</si>
  <si>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</si>
  <si>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</si>
  <si>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</si>
  <si>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</si>
  <si>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</si>
  <si>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</si>
  <si>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</si>
  <si>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</si>
  <si>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</si>
  <si>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</si>
  <si>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</si>
  <si>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</si>
  <si>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</si>
  <si>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</si>
  <si>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</si>
  <si>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</si>
  <si>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</si>
  <si>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</si>
  <si>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</si>
  <si>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</si>
  <si>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</si>
  <si>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</si>
  <si>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</si>
  <si>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</si>
  <si>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</si>
  <si>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</si>
  <si>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</si>
  <si>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</si>
  <si>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</si>
  <si>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</si>
  <si>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</si>
  <si>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</si>
  <si>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</si>
  <si>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</si>
  <si>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</si>
  <si>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</si>
  <si>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</si>
  <si>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</si>
  <si>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</si>
  <si>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</si>
  <si>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</si>
  <si>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</si>
  <si>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</si>
  <si>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</si>
  <si>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</si>
  <si>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</si>
  <si>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</si>
  <si>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</si>
  <si>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</si>
  <si>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</si>
  <si>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</si>
  <si>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</si>
  <si>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</si>
  <si>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</si>
  <si>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</si>
  <si>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</si>
  <si>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</si>
  <si>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</si>
  <si>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</si>
  <si>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</si>
  <si>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</si>
  <si>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</si>
  <si>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</si>
  <si>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</si>
  <si>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</si>
  <si>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</si>
  <si>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</si>
  <si>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</si>
  <si>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</si>
  <si>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</si>
  <si>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</si>
  <si>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</si>
  <si>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</si>
  <si>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</si>
  <si>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</si>
  <si>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</si>
  <si>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</si>
  <si>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</si>
  <si>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</si>
  <si>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</si>
  <si>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</si>
  <si>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</si>
  <si>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</si>
  <si>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</si>
  <si>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</si>
  <si>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</si>
  <si>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</si>
  <si>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</si>
  <si>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</si>
  <si>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</si>
  <si>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</si>
  <si>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</si>
  <si>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</si>
  <si>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</si>
  <si>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</si>
  <si>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</si>
  <si>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</si>
  <si>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</si>
  <si>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</si>
  <si>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</si>
  <si>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</si>
  <si>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</si>
  <si>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</si>
  <si>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</si>
  <si>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</si>
  <si>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</si>
  <si>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</si>
  <si>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</si>
  <si>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</si>
  <si>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</si>
  <si>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</si>
  <si>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</si>
  <si>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</si>
  <si>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</si>
  <si>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</si>
  <si>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</si>
  <si>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</si>
  <si>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</si>
  <si>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</si>
  <si>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</si>
  <si>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</si>
  <si>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</si>
  <si>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</si>
  <si>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</si>
  <si>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</si>
  <si>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</si>
  <si>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</si>
  <si>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</si>
  <si>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</si>
  <si>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</si>
  <si>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</si>
  <si>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</si>
  <si>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</si>
  <si>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</si>
  <si>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</si>
  <si>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</si>
  <si>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</si>
  <si>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</si>
  <si>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</si>
  <si>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</si>
  <si>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</si>
  <si>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</si>
  <si>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</si>
  <si>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</si>
  <si>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</si>
  <si>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</si>
  <si>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</si>
  <si>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</si>
  <si>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</si>
  <si>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</si>
  <si>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</si>
  <si>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</si>
  <si>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</si>
  <si>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</si>
  <si>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</si>
  <si>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</si>
  <si>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</si>
  <si>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</si>
  <si>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</si>
  <si>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</si>
  <si>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</si>
  <si>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</si>
  <si>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</si>
  <si>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</si>
  <si>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</si>
  <si>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</si>
  <si>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</si>
  <si>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</si>
  <si>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</si>
  <si>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</si>
  <si>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</si>
  <si>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</si>
  <si>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</si>
  <si>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</si>
  <si>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</si>
  <si>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</si>
  <si>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</si>
  <si>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</si>
  <si>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</si>
  <si>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</si>
  <si>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</si>
  <si>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</si>
  <si>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</si>
  <si>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</si>
  <si>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</si>
  <si>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</si>
  <si>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</si>
  <si>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</si>
  <si>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</si>
  <si>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</si>
  <si>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</si>
  <si>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</si>
  <si>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</si>
  <si>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</si>
  <si>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</si>
  <si>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</si>
  <si>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</si>
  <si>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</si>
  <si>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</si>
  <si>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</si>
  <si>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</si>
  <si>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</si>
  <si>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</si>
  <si>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</si>
  <si>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</si>
  <si>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</si>
  <si>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</si>
  <si>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</si>
  <si>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</si>
  <si>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</si>
  <si>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</si>
  <si>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</si>
  <si>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</si>
  <si>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</si>
  <si>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</si>
  <si>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</si>
  <si>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</si>
  <si>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</si>
  <si>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</si>
  <si>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</si>
  <si>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</si>
  <si>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</si>
  <si>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</si>
  <si>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</si>
  <si>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</si>
  <si>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</si>
  <si>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</si>
  <si>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</si>
  <si>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</si>
  <si>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</si>
  <si>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</si>
  <si>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</si>
  <si>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</si>
  <si>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</si>
  <si>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</si>
  <si>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</si>
  <si>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</si>
  <si>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</si>
  <si>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</si>
  <si>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</si>
  <si>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</si>
  <si>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</si>
  <si>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</si>
  <si>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</si>
  <si>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</si>
  <si>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</si>
  <si>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</si>
  <si>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</si>
  <si>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</si>
  <si>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</si>
  <si>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</si>
  <si>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</si>
  <si>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</si>
  <si>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</si>
  <si>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</si>
  <si>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</si>
  <si>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</si>
  <si>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</si>
  <si>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</si>
  <si>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</si>
  <si>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</si>
  <si>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</si>
  <si>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</si>
  <si>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</si>
  <si>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</si>
  <si>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</si>
  <si>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</si>
  <si>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</si>
  <si>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</si>
  <si>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</si>
  <si>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</si>
  <si>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</si>
  <si>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</si>
  <si>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</si>
  <si>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</si>
  <si>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</si>
  <si>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</si>
  <si>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</si>
  <si>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</si>
  <si>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</si>
  <si>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</si>
  <si>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</si>
  <si>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</si>
  <si>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</si>
  <si>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</si>
  <si>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</si>
  <si>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</si>
  <si>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</si>
  <si>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</si>
  <si>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</si>
  <si>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</si>
  <si>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</si>
  <si>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</si>
  <si>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</si>
  <si>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</si>
  <si>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</si>
  <si>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</si>
  <si>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</si>
  <si>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</si>
  <si>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</si>
  <si>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</si>
  <si>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</si>
  <si>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</si>
  <si>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</si>
  <si>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</si>
  <si>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</si>
  <si>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</si>
  <si>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</si>
  <si>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</si>
  <si>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</si>
  <si>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</si>
  <si>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</si>
  <si>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</si>
  <si>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</si>
  <si>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</si>
  <si>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</si>
  <si>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</si>
  <si>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</si>
  <si>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</si>
  <si>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</si>
  <si>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</si>
  <si>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</si>
  <si>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</si>
  <si>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</si>
  <si>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</si>
  <si>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</si>
  <si>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</si>
  <si>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</si>
  <si>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</si>
  <si>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</si>
  <si>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</si>
  <si>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</si>
  <si>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</si>
  <si>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</si>
  <si>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</si>
  <si>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</si>
  <si>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</si>
  <si>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</si>
  <si>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</si>
  <si>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</si>
  <si>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</si>
  <si>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</si>
  <si>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</si>
  <si>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</si>
  <si>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</si>
  <si>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</si>
  <si>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</si>
  <si>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</si>
  <si>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</si>
  <si>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</si>
  <si>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</si>
  <si>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</si>
  <si>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</si>
  <si>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</si>
  <si>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</si>
  <si>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</si>
  <si>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</si>
  <si>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</si>
  <si>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</si>
  <si>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</si>
  <si>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</si>
  <si>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</si>
  <si>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</si>
  <si>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</si>
  <si>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</si>
  <si>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</si>
  <si>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</si>
  <si>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</si>
  <si>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</si>
  <si>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</si>
  <si>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</si>
  <si>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</si>
  <si>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</si>
  <si>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</si>
  <si>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</si>
  <si>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</si>
  <si>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</si>
  <si>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</si>
  <si>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</si>
  <si>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</si>
  <si>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</si>
  <si>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</si>
  <si>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</si>
  <si>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</si>
  <si>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</si>
  <si>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</si>
  <si>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</si>
  <si>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</si>
  <si>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</si>
  <si>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</si>
  <si>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</si>
  <si>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</si>
  <si>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</si>
  <si>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</si>
  <si>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</si>
  <si>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</si>
  <si>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</si>
  <si>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</si>
  <si>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</si>
  <si>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</si>
  <si>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</si>
  <si>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</si>
  <si>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</si>
  <si>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</si>
  <si>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</si>
  <si>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</si>
  <si>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</si>
  <si>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</si>
  <si>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</si>
  <si>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</si>
  <si>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</si>
  <si>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</si>
  <si>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</si>
  <si>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</si>
  <si>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</si>
  <si>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</si>
  <si>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</si>
  <si>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</si>
  <si>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</si>
  <si>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</si>
  <si>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</si>
  <si>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</si>
  <si>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</si>
  <si>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</si>
  <si>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</si>
  <si>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</si>
  <si>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</si>
  <si>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</si>
  <si>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</si>
  <si>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</si>
  <si>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</si>
  <si>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</si>
  <si>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</si>
  <si>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</si>
  <si>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</si>
  <si>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</si>
  <si>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</si>
  <si>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</si>
  <si>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</si>
  <si>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</si>
  <si>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</si>
  <si>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</si>
  <si>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</si>
  <si>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</si>
  <si>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</si>
  <si>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</si>
  <si>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</si>
  <si>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</si>
  <si>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</si>
  <si>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</si>
  <si>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</si>
  <si>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</si>
  <si>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</si>
  <si>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</si>
  <si>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</si>
  <si>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</si>
  <si>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</si>
  <si>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</si>
  <si>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</si>
  <si>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</si>
  <si>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</si>
  <si>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</si>
  <si>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</si>
  <si>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</si>
  <si>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</si>
  <si>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</si>
  <si>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</si>
  <si>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</si>
  <si>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</si>
  <si>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</si>
  <si>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</si>
  <si>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</si>
  <si>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</si>
  <si>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</si>
  <si>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</si>
  <si>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</si>
  <si>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</si>
  <si>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</si>
  <si>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</si>
  <si>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</si>
  <si>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</si>
  <si>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</si>
  <si>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</si>
  <si>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</si>
  <si>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</si>
  <si>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</si>
  <si>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</si>
  <si>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</si>
  <si>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</si>
  <si>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</si>
  <si>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</si>
  <si>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</si>
  <si>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</si>
  <si>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</si>
  <si>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</si>
  <si>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</si>
  <si>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</si>
  <si>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</si>
  <si>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</si>
  <si>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</si>
  <si>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</si>
  <si>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</si>
  <si>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</si>
  <si>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</si>
  <si>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</si>
  <si>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</si>
  <si>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</si>
  <si>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</si>
  <si>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</si>
  <si>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</si>
  <si>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</si>
  <si>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</si>
  <si>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</si>
  <si>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</si>
  <si>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</si>
  <si>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</si>
  <si>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</si>
  <si>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</si>
  <si>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</si>
  <si>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</si>
  <si>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</si>
  <si>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</si>
  <si>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</si>
  <si>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</si>
  <si>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</si>
  <si>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</si>
  <si>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</si>
  <si>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</si>
  <si>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</si>
  <si>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</si>
  <si>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</si>
  <si>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</si>
  <si>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</si>
  <si>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</si>
  <si>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</si>
  <si>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</si>
  <si>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</si>
  <si>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</si>
  <si>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</si>
  <si>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</si>
  <si>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</si>
  <si>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</si>
  <si>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</si>
  <si>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</si>
  <si>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</si>
  <si>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</si>
  <si>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</si>
  <si>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</si>
  <si>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</si>
  <si>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</si>
  <si>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</si>
  <si>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</si>
  <si>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</si>
  <si>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</si>
  <si>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</si>
  <si>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</si>
  <si>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</si>
  <si>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</si>
  <si>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</si>
  <si>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</si>
  <si>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</si>
  <si>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</si>
  <si>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</si>
  <si>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</si>
  <si>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</si>
  <si>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</si>
  <si>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</si>
  <si>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</si>
  <si>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</si>
  <si>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</si>
  <si>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</si>
  <si>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</si>
  <si>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</si>
  <si>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</si>
  <si>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</si>
  <si>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</si>
  <si>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</si>
  <si>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</si>
  <si>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</si>
  <si>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</si>
  <si>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</si>
  <si>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</si>
  <si>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</si>
  <si>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</si>
  <si>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</si>
  <si>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</si>
  <si>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</si>
  <si>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</si>
  <si>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</si>
  <si>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</si>
  <si>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</si>
  <si>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</si>
  <si>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</si>
  <si>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</si>
  <si>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</si>
  <si>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</si>
  <si>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</si>
  <si>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</si>
  <si>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</si>
  <si>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</si>
  <si>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</si>
  <si>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</si>
  <si>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</si>
  <si>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</si>
  <si>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</si>
  <si>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</si>
  <si>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</si>
  <si>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</si>
  <si>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</si>
  <si>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</si>
  <si>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</si>
  <si>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</si>
  <si>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</si>
  <si>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</si>
  <si>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</si>
  <si>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</si>
  <si>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</si>
  <si>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</si>
  <si>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</si>
  <si>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</si>
  <si>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</si>
  <si>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</si>
  <si>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</si>
  <si>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</si>
  <si>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</si>
  <si>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</si>
  <si>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</si>
  <si>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</si>
  <si>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</si>
  <si>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</si>
  <si>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</si>
  <si>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</si>
  <si>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</si>
  <si>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</si>
  <si>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</si>
  <si>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</si>
  <si>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</si>
  <si>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</si>
  <si>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</si>
  <si>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</si>
  <si>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</si>
  <si>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</si>
  <si>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</si>
  <si>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</si>
  <si>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</si>
  <si>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</si>
  <si>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</si>
  <si>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</si>
  <si>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</si>
  <si>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</si>
  <si>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</si>
  <si>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</si>
  <si>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</si>
  <si>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</si>
  <si>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</si>
  <si>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</si>
  <si>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</si>
  <si>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</si>
  <si>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</si>
  <si>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</si>
  <si>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</si>
  <si>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</si>
  <si>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</si>
  <si>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</si>
  <si>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</si>
  <si>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</si>
  <si>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</si>
  <si>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</si>
  <si>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</si>
  <si>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</si>
  <si>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</si>
  <si>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</si>
  <si>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</si>
  <si>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</si>
  <si>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</si>
  <si>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</si>
  <si>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</si>
  <si>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</si>
  <si>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</si>
  <si>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</si>
  <si>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</si>
  <si>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</si>
  <si>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</si>
  <si>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</si>
  <si>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</si>
  <si>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</si>
  <si>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</si>
  <si>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</si>
  <si>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</si>
  <si>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</si>
  <si>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</si>
  <si>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</si>
  <si>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</si>
  <si>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</si>
  <si>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</si>
  <si>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</si>
  <si>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</si>
  <si>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</si>
  <si>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</si>
  <si>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</si>
  <si>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</si>
  <si>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</si>
  <si>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</si>
  <si>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</si>
  <si>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</si>
  <si>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</si>
  <si>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</si>
  <si>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</si>
  <si>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</si>
  <si>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</si>
  <si>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</si>
  <si>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</si>
  <si>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</si>
  <si>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</si>
  <si>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</si>
  <si>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</si>
  <si>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</si>
  <si>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</si>
  <si>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</si>
  <si>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</si>
  <si>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</si>
  <si>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</si>
  <si>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</si>
  <si>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</si>
  <si>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</si>
  <si>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</si>
  <si>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</si>
  <si>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</si>
  <si>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</si>
  <si>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</si>
  <si>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</si>
  <si>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</si>
  <si>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</si>
  <si>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</si>
  <si>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</si>
  <si>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</si>
  <si>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</si>
  <si>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</si>
  <si>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</si>
  <si>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</si>
  <si>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</si>
  <si>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</si>
  <si>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</si>
  <si>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</si>
  <si>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</si>
  <si>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</si>
  <si>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</si>
  <si>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</si>
  <si>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</si>
  <si>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</si>
  <si>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</si>
  <si>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</si>
  <si>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</si>
  <si>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</si>
  <si>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</si>
  <si>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</si>
  <si>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</si>
  <si>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</si>
  <si>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</si>
  <si>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</si>
  <si>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</si>
  <si>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</si>
  <si>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</si>
  <si>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</si>
  <si>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</si>
  <si>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</si>
  <si>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</si>
  <si>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</si>
  <si>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</si>
  <si>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</si>
  <si>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</si>
  <si>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</si>
  <si>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</si>
  <si>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</si>
  <si>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</si>
  <si>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</si>
  <si>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</si>
  <si>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</si>
  <si>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</si>
  <si>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</si>
  <si>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</si>
  <si>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</si>
  <si>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</si>
  <si>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</si>
  <si>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</si>
  <si>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</si>
  <si>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</si>
  <si>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</si>
  <si>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</si>
  <si>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</si>
  <si>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</si>
  <si>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</si>
  <si>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</si>
  <si>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</si>
  <si>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</si>
  <si>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</si>
  <si>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</si>
  <si>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</si>
  <si>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</si>
  <si>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</si>
  <si>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</si>
  <si>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</si>
  <si>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</si>
  <si>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</si>
  <si>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</si>
  <si>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</si>
  <si>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</si>
  <si>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</si>
  <si>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</si>
  <si>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</si>
  <si>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</si>
  <si>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</si>
  <si>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</si>
  <si>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</si>
  <si>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</si>
  <si>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</si>
  <si>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</si>
  <si>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</si>
  <si>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</si>
  <si>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</si>
  <si>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</si>
  <si>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</si>
  <si>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</si>
  <si>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</si>
  <si>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</si>
  <si>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</si>
  <si>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</si>
  <si>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</si>
  <si>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</si>
  <si>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</si>
  <si>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</si>
  <si>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</si>
  <si>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</si>
  <si>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</si>
  <si>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</si>
  <si>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</si>
  <si>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</si>
  <si>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</si>
  <si>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</si>
  <si>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</si>
  <si>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</si>
  <si>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</si>
  <si>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</si>
  <si>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</si>
  <si>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</si>
  <si>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</si>
  <si>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</si>
  <si>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</si>
  <si>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</si>
  <si>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</si>
  <si>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</si>
  <si>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</si>
  <si>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</si>
  <si>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</si>
  <si>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</si>
  <si>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</si>
  <si>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</si>
  <si>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</si>
  <si>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</si>
  <si>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</si>
  <si>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</si>
  <si>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</si>
  <si>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</si>
  <si>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</si>
  <si>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</si>
  <si>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</si>
  <si>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</si>
  <si>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</si>
  <si>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</si>
  <si>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</si>
  <si>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</si>
  <si>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</si>
  <si>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</si>
  <si>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</si>
  <si>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</si>
  <si>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</si>
  <si>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</si>
  <si>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</si>
  <si>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</si>
  <si>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</si>
  <si>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</si>
  <si>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</si>
  <si>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</si>
  <si>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</si>
  <si>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</si>
  <si>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</si>
  <si>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</si>
  <si>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</si>
  <si>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</si>
  <si>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</si>
  <si>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</si>
  <si>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</si>
  <si>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</si>
  <si>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</si>
  <si>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</si>
  <si>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</si>
  <si>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</si>
  <si>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</si>
  <si>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</si>
  <si>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</si>
  <si>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</si>
  <si>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</si>
  <si>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</si>
  <si>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</si>
  <si>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</si>
  <si>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</si>
  <si>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</si>
  <si>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</si>
  <si>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</si>
  <si>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</si>
  <si>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</si>
  <si>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</si>
  <si>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</si>
  <si>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</si>
  <si>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</si>
  <si>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</si>
  <si>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</si>
  <si>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</si>
  <si>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</si>
  <si>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</si>
  <si>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</si>
  <si>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</si>
  <si>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</si>
  <si>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</si>
  <si>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</si>
  <si>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</si>
  <si>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</si>
  <si>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</si>
  <si>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</si>
  <si>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</si>
  <si>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</si>
  <si>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</si>
  <si>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</si>
  <si>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</si>
  <si>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</si>
  <si>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</si>
  <si>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</si>
  <si>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</si>
  <si>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</si>
  <si>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</si>
  <si>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</si>
  <si>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</si>
  <si>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</si>
  <si>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</si>
  <si>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</si>
  <si>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</si>
  <si>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</si>
  <si>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</si>
  <si>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</si>
  <si>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</si>
  <si>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</si>
  <si>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</si>
  <si>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</si>
  <si>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</si>
  <si>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</si>
  <si>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</si>
  <si>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</si>
  <si>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</si>
  <si>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</si>
  <si>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</si>
  <si>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</si>
  <si>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</si>
  <si>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</si>
  <si>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</si>
  <si>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</si>
  <si>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</si>
  <si>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</si>
  <si>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</si>
  <si>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</si>
  <si>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</si>
  <si>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</si>
  <si>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</si>
  <si>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</si>
  <si>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</si>
  <si>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</si>
  <si>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</si>
  <si>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</si>
  <si>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</si>
  <si>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</si>
  <si>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</si>
  <si>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</si>
  <si>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</si>
  <si>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</si>
  <si>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</si>
  <si>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</si>
  <si>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</si>
  <si>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</si>
  <si>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</si>
  <si>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</si>
  <si>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</si>
  <si>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</si>
  <si>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</si>
  <si>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</si>
  <si>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</si>
  <si>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</si>
  <si>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</si>
  <si>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</si>
  <si>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</si>
  <si>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</si>
  <si>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</si>
  <si>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</si>
  <si>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</si>
  <si>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</si>
  <si>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</si>
  <si>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</si>
  <si>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</si>
  <si>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</si>
  <si>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</si>
  <si>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</si>
  <si>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</si>
  <si>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</si>
  <si>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</si>
  <si>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</si>
  <si>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</si>
  <si>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</si>
  <si>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</si>
  <si>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</si>
  <si>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</si>
  <si>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</si>
  <si>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</si>
  <si>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</si>
  <si>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</si>
  <si>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</si>
  <si>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</si>
  <si>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</si>
  <si>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</si>
  <si>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</si>
  <si>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</si>
  <si>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</si>
  <si>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</si>
  <si>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</si>
  <si>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</si>
  <si>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</si>
  <si>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</si>
  <si>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</si>
  <si>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</si>
  <si>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</si>
  <si>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</si>
  <si>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</si>
  <si>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</si>
  <si>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</si>
  <si>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</si>
  <si>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</si>
  <si>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</si>
  <si>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</si>
  <si>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</si>
  <si>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</si>
  <si>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</si>
  <si>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</si>
  <si>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</si>
  <si>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</si>
  <si>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</si>
  <si>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</si>
  <si>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</si>
  <si>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</si>
  <si>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</si>
  <si>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</si>
  <si>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</si>
  <si>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</si>
  <si>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</si>
  <si>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</si>
  <si>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</si>
  <si>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</si>
  <si>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</si>
  <si>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</si>
  <si>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</si>
  <si>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</si>
  <si>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</si>
  <si>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</si>
  <si>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</si>
  <si>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</si>
  <si>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</si>
  <si>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</si>
  <si>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</si>
  <si>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</si>
  <si>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</si>
  <si>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</si>
  <si>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</si>
  <si>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</si>
  <si>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</si>
  <si>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</si>
  <si>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</si>
  <si>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</si>
  <si>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</si>
  <si>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</si>
  <si>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</si>
  <si>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</si>
  <si>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</si>
  <si>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</si>
  <si>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</si>
  <si>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</si>
  <si>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</si>
  <si>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</si>
  <si>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</si>
  <si>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</si>
  <si>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</si>
  <si>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</si>
  <si>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</si>
  <si>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</si>
  <si>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</si>
  <si>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</si>
  <si>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</si>
  <si>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</si>
  <si>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</si>
  <si>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</si>
  <si>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</si>
  <si>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</si>
  <si>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</si>
  <si>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</si>
  <si>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</si>
  <si>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</si>
  <si>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</si>
  <si>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</si>
  <si>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</si>
  <si>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</si>
  <si>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</si>
  <si>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</si>
  <si>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</si>
  <si>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</si>
  <si>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</si>
  <si>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</si>
  <si>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</si>
  <si>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</si>
  <si>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</si>
  <si>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</si>
  <si>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</si>
  <si>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</si>
  <si>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</si>
  <si>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</si>
  <si>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</si>
  <si>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</si>
  <si>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</si>
  <si>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</si>
  <si>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</si>
  <si>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</si>
  <si>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</si>
  <si>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</si>
  <si>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</si>
  <si>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</si>
  <si>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</si>
  <si>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</si>
  <si>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</si>
  <si>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</si>
  <si>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</si>
  <si>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</si>
  <si>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</si>
  <si>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</si>
  <si>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</si>
  <si>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</si>
  <si>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</si>
  <si>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</si>
  <si>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</si>
  <si>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</si>
  <si>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</si>
  <si>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</si>
  <si>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</si>
  <si>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</si>
  <si>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</si>
  <si>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</si>
  <si>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</si>
  <si>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</si>
  <si>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</si>
  <si>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</si>
  <si>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</si>
  <si>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</si>
  <si>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</si>
  <si>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</si>
  <si>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</si>
  <si>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</si>
  <si>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</si>
  <si>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</si>
  <si>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</si>
  <si>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</si>
  <si>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</si>
  <si>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</si>
  <si>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</si>
  <si>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</si>
  <si>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</si>
  <si>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</si>
  <si>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</si>
  <si>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</si>
  <si>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</si>
  <si>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</si>
  <si>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</si>
  <si>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</si>
  <si>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</si>
  <si>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</si>
  <si>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</si>
  <si>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</si>
  <si>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</si>
  <si>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</si>
  <si>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</si>
  <si>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</si>
  <si>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</si>
  <si>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</si>
  <si>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</si>
  <si>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</si>
  <si>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</si>
  <si>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</si>
  <si>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</si>
  <si>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</si>
  <si>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</si>
  <si>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</si>
  <si>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</si>
  <si>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</si>
  <si>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</si>
  <si>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</si>
  <si>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</si>
  <si>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</si>
  <si>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</si>
  <si>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</si>
  <si>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</si>
  <si>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</si>
  <si>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</si>
  <si>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</si>
  <si>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</si>
  <si>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</si>
  <si>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</si>
  <si>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</si>
  <si>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</si>
  <si>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</si>
  <si>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</si>
  <si>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</si>
  <si>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</si>
  <si>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</si>
  <si>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</si>
  <si>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</si>
  <si>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</si>
  <si>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</si>
  <si>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</si>
  <si>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</si>
  <si>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</si>
  <si>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</si>
  <si>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</si>
  <si>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</si>
  <si>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</si>
  <si>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</si>
  <si>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</si>
  <si>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</si>
  <si>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</si>
  <si>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</si>
  <si>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</si>
  <si>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</si>
  <si>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</si>
  <si>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</si>
  <si>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</si>
  <si>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</si>
  <si>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</si>
  <si>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</si>
  <si>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</si>
  <si>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</si>
  <si>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</si>
  <si>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</si>
  <si>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</si>
  <si>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</si>
  <si>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</si>
  <si>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</si>
  <si>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</si>
  <si>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</si>
  <si>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</si>
  <si>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</si>
  <si>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</si>
  <si>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</si>
  <si>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</si>
  <si>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</si>
  <si>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</si>
  <si>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</si>
  <si>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</si>
  <si>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</si>
  <si>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</si>
  <si>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</si>
  <si>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</si>
  <si>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</si>
  <si>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</si>
  <si>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</si>
  <si>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</si>
  <si>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</si>
  <si>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</si>
  <si>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</si>
  <si>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</si>
  <si>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</si>
  <si>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</si>
  <si>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</si>
  <si>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</si>
  <si>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</si>
  <si>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</si>
  <si>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</si>
  <si>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</si>
  <si>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</si>
  <si>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</si>
  <si>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</si>
  <si>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</si>
  <si>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</si>
  <si>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</si>
  <si>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</si>
  <si>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</si>
  <si>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</si>
  <si>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</si>
  <si>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</si>
  <si>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</si>
  <si>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</si>
  <si>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</si>
  <si>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</si>
  <si>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</si>
  <si>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</si>
  <si>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</si>
  <si>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</si>
  <si>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</si>
  <si>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</si>
  <si>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</si>
  <si>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</si>
  <si>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</si>
  <si>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</si>
  <si>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</si>
  <si>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</si>
  <si>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</si>
  <si>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</si>
  <si>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</si>
  <si>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</si>
  <si>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</si>
  <si>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</si>
  <si>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</si>
  <si>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</si>
  <si>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</si>
  <si>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</si>
  <si>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</si>
  <si>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</si>
  <si>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</si>
  <si>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</si>
  <si>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</si>
  <si>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</si>
  <si>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</si>
  <si>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</si>
  <si>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</si>
  <si>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</si>
  <si>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</si>
  <si>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</si>
  <si>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</si>
  <si>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</si>
  <si>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</si>
  <si>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</si>
  <si>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</si>
  <si>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</si>
  <si>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</si>
  <si>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</si>
  <si>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</si>
  <si>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</si>
  <si>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</si>
  <si>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</si>
  <si>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</si>
  <si>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</si>
  <si>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</si>
  <si>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</si>
  <si>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</si>
  <si>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</si>
  <si>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</si>
  <si>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</si>
  <si>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</si>
  <si>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</si>
  <si>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</si>
  <si>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</si>
  <si>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</si>
  <si>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</si>
  <si>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</si>
  <si>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</si>
  <si>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</si>
  <si>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</si>
  <si>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</si>
  <si>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</si>
  <si>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</si>
  <si>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</si>
  <si>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</si>
  <si>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</si>
  <si>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</si>
  <si>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</si>
  <si>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</si>
  <si>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</si>
  <si>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</si>
  <si>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</si>
  <si>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</si>
  <si>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</si>
  <si>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</si>
  <si>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</si>
  <si>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</si>
  <si>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</si>
  <si>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</si>
  <si>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</si>
  <si>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</si>
  <si>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</si>
  <si>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</si>
  <si>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</si>
  <si>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</si>
  <si>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</si>
  <si>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</si>
  <si>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</si>
  <si>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</si>
  <si>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</si>
  <si>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</si>
  <si>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</si>
  <si>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</si>
  <si>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</si>
  <si>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</si>
  <si>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</si>
  <si>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</si>
  <si>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</si>
  <si>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</si>
  <si>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</si>
  <si>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</si>
  <si>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</si>
  <si>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</si>
  <si>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</si>
  <si>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</si>
  <si>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</si>
  <si>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</si>
  <si>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</si>
  <si>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</si>
  <si>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</si>
  <si>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</si>
  <si>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</si>
  <si>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</si>
  <si>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</si>
  <si>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</si>
  <si>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</si>
  <si>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</si>
  <si>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</si>
  <si>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</si>
  <si>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</si>
  <si>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</si>
  <si>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</si>
  <si>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</si>
  <si>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</si>
  <si>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</si>
  <si>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</si>
  <si>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</si>
  <si>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</si>
  <si>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</si>
  <si>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</si>
  <si>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</si>
  <si>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</si>
  <si>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</si>
  <si>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</si>
  <si>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</si>
  <si>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</si>
  <si>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</si>
  <si>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</si>
  <si>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</si>
  <si>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</si>
  <si>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</si>
  <si>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</si>
  <si>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</si>
  <si>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</si>
  <si>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</si>
  <si>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</si>
  <si>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</si>
  <si>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</si>
  <si>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</si>
  <si>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</si>
  <si>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</si>
  <si>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</si>
  <si>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</si>
  <si>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</si>
  <si>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</si>
  <si>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</si>
  <si>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</si>
  <si>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</si>
  <si>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</si>
  <si>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</si>
  <si>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</si>
  <si>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</si>
  <si>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</si>
  <si>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</si>
  <si>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</si>
  <si>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</si>
  <si>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</si>
  <si>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</si>
  <si>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</si>
  <si>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</si>
  <si>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</si>
  <si>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</si>
  <si>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</si>
  <si>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</si>
  <si>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</si>
  <si>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</si>
  <si>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</si>
  <si>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</si>
  <si>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</si>
  <si>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</si>
  <si>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</si>
  <si>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</si>
  <si>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</si>
  <si>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</si>
  <si>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</si>
  <si>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</si>
  <si>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</si>
  <si>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</si>
  <si>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</si>
  <si>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</si>
  <si>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</si>
  <si>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</si>
  <si>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</si>
  <si>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</si>
  <si>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</si>
  <si>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</si>
  <si>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</si>
  <si>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</si>
  <si>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</si>
  <si>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</si>
  <si>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</si>
  <si>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</si>
  <si>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</si>
  <si>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</si>
  <si>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</si>
  <si>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</si>
  <si>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</si>
  <si>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</si>
  <si>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</si>
  <si>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</si>
  <si>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</si>
  <si>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</si>
  <si>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</si>
  <si>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</si>
  <si>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</si>
  <si>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</si>
  <si>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</si>
  <si>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</si>
  <si>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</si>
  <si>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</si>
  <si>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</si>
  <si>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</si>
  <si>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</si>
  <si>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</si>
  <si>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</si>
  <si>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</si>
  <si>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</si>
  <si>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</si>
  <si>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</si>
  <si>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</si>
  <si>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</si>
  <si>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</si>
  <si>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</si>
  <si>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</si>
  <si>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</si>
  <si>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</si>
  <si>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</si>
  <si>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</si>
  <si>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</si>
  <si>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</si>
  <si>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</si>
  <si>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</si>
  <si>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</si>
  <si>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</si>
  <si>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</si>
  <si>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</si>
  <si>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</si>
  <si>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</si>
  <si>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</si>
  <si>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</si>
  <si>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</si>
  <si>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</si>
  <si>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</si>
  <si>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</si>
  <si>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</si>
  <si>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</si>
  <si>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</si>
  <si>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</si>
  <si>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</si>
  <si>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</si>
  <si>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</si>
  <si>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</si>
  <si>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</si>
  <si>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</si>
  <si>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</si>
  <si>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</si>
  <si>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</si>
  <si>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</si>
  <si>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</si>
  <si>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</si>
  <si>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</si>
  <si>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</si>
  <si>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</si>
  <si>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</si>
  <si>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</si>
  <si>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</si>
  <si>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</si>
  <si>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</si>
  <si>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</si>
  <si>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</si>
  <si>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</si>
  <si>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</si>
  <si>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</si>
  <si>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</si>
  <si>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</si>
  <si>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</si>
  <si>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</si>
  <si>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</si>
  <si>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</si>
  <si>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</si>
  <si>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</si>
  <si>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</si>
  <si>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</si>
  <si>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</si>
  <si>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</si>
  <si>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</si>
  <si>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</si>
  <si>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</si>
  <si>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</si>
  <si>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</si>
  <si>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</si>
  <si>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</si>
  <si>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</si>
  <si>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</si>
  <si>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</si>
  <si>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</si>
  <si>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</si>
  <si>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</si>
  <si>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</si>
  <si>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</si>
  <si>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</si>
  <si>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</si>
  <si>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</si>
  <si>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</si>
  <si>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</si>
  <si>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</si>
  <si>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</si>
  <si>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</si>
  <si>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</si>
  <si>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</si>
  <si>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</si>
  <si>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</si>
  <si>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</si>
  <si>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</si>
  <si>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</si>
  <si>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</si>
  <si>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</si>
  <si>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</si>
  <si>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</si>
  <si>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</si>
  <si>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</si>
  <si>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</si>
  <si>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</si>
  <si>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</si>
  <si>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</si>
  <si>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</si>
  <si>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</si>
  <si>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</si>
  <si>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</si>
  <si>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</si>
  <si>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</si>
  <si>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</si>
  <si>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</si>
  <si>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</si>
  <si>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</si>
  <si>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</si>
  <si>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</si>
  <si>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</si>
  <si>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</si>
  <si>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</si>
  <si>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</si>
  <si>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</si>
  <si>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</si>
  <si>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</si>
  <si>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</si>
  <si>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</si>
  <si>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</si>
  <si>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</si>
  <si>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</si>
  <si>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</si>
  <si>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</si>
  <si>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</si>
  <si>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</si>
  <si>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</si>
  <si>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</si>
  <si>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</si>
  <si>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</si>
  <si>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</si>
  <si>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</si>
  <si>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</si>
  <si>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</si>
  <si>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</si>
  <si>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</si>
  <si>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</si>
  <si>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</si>
  <si>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</si>
  <si>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</si>
  <si>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</si>
  <si>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</si>
  <si>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</si>
  <si>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</si>
  <si>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</si>
  <si>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</si>
  <si>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</si>
  <si>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</si>
  <si>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</si>
  <si>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</si>
  <si>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</si>
  <si>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</si>
  <si>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</si>
  <si>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</si>
  <si>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</si>
  <si>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</si>
  <si>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</si>
  <si>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</si>
  <si>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</si>
  <si>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</si>
  <si>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</si>
  <si>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</si>
  <si>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</si>
  <si>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</si>
  <si>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</si>
  <si>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</si>
  <si>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</si>
  <si>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</si>
  <si>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</si>
  <si>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</si>
  <si>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</si>
  <si>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</si>
  <si>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</si>
  <si>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</si>
  <si>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</si>
  <si>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</si>
  <si>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</si>
  <si>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</si>
  <si>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</si>
  <si>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</si>
  <si>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</si>
  <si>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</si>
  <si>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</si>
  <si>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</si>
  <si>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</si>
  <si>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</si>
  <si>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</si>
  <si>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</si>
  <si>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</si>
  <si>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</si>
  <si>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</si>
  <si>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</si>
  <si>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</si>
  <si>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</si>
  <si>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</si>
  <si>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</si>
  <si>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</si>
  <si>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</si>
  <si>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</si>
  <si>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</si>
  <si>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</si>
  <si>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</si>
  <si>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</si>
  <si>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</si>
  <si>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</si>
  <si>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</si>
  <si>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</si>
  <si>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</si>
  <si>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</si>
  <si>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</si>
  <si>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</si>
  <si>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</si>
  <si>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</si>
  <si>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</si>
  <si>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</si>
  <si>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</si>
  <si>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</si>
  <si>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</si>
  <si>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</si>
  <si>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</si>
  <si>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</si>
  <si>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</si>
  <si>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</si>
  <si>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</si>
  <si>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</si>
  <si>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</si>
  <si>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</si>
  <si>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</si>
  <si>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</si>
  <si>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</si>
  <si>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</si>
  <si>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</si>
  <si>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</si>
  <si>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</si>
  <si>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</si>
  <si>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</si>
  <si>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</si>
  <si>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</si>
  <si>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</si>
  <si>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</si>
  <si>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</si>
  <si>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</si>
  <si>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</si>
  <si>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</si>
  <si>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</si>
  <si>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</si>
  <si>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</si>
  <si>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</si>
  <si>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</si>
  <si>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</si>
  <si>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</si>
  <si>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</si>
  <si>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</si>
  <si>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</si>
  <si>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</si>
  <si>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</si>
  <si>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</si>
  <si>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</si>
  <si>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</si>
  <si>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</si>
  <si>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</si>
  <si>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</si>
  <si>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</si>
  <si>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</si>
  <si>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</si>
  <si>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</si>
  <si>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</si>
  <si>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</si>
  <si>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</si>
  <si>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</si>
  <si>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</si>
  <si>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</si>
  <si>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</si>
  <si>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</si>
  <si>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</si>
  <si>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</si>
  <si>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</si>
  <si>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</si>
  <si>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</si>
  <si>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</si>
  <si>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</si>
  <si>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</si>
  <si>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</si>
  <si>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</si>
  <si>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</si>
  <si>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</si>
  <si>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</si>
  <si>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</si>
  <si>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</si>
  <si>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</si>
  <si>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</si>
  <si>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</si>
  <si>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</si>
  <si>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</si>
  <si>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</si>
  <si>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</si>
  <si>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</si>
  <si>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</si>
  <si>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</si>
  <si>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</si>
  <si>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</si>
  <si>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</si>
  <si>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</si>
  <si>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</si>
  <si>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</si>
  <si>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</si>
  <si>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</si>
  <si>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</si>
  <si>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</si>
  <si>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</si>
  <si>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</si>
  <si>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</si>
  <si>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</si>
  <si>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</si>
  <si>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</si>
  <si>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</si>
  <si>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</si>
  <si>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</si>
  <si>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</si>
  <si>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</si>
  <si>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</si>
  <si>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</si>
  <si>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</si>
  <si>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</si>
  <si>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</si>
  <si>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</si>
  <si>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</si>
  <si>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</si>
  <si>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</si>
  <si>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</si>
  <si>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</si>
  <si>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</si>
  <si>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</si>
  <si>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</si>
  <si>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</si>
  <si>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</si>
  <si>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</si>
  <si>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</si>
  <si>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</si>
  <si>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</si>
  <si>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</si>
  <si>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</si>
  <si>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</si>
  <si>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</si>
  <si>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</si>
  <si>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</si>
  <si>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</si>
  <si>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</si>
  <si>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</si>
  <si>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</si>
  <si>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</si>
  <si>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</si>
  <si>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</si>
  <si>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</si>
  <si>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</si>
  <si>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</si>
  <si>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</si>
  <si>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</si>
  <si>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</si>
  <si>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</si>
  <si>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</si>
  <si>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</si>
  <si>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</si>
  <si>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</si>
  <si>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</si>
  <si>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</si>
  <si>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</si>
  <si>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</si>
  <si>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</si>
  <si>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</si>
  <si>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</si>
  <si>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</si>
  <si>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</si>
  <si>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</si>
  <si>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</si>
  <si>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</si>
  <si>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</si>
  <si>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</si>
  <si>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</si>
  <si>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</si>
  <si>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</si>
  <si>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</si>
  <si>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</si>
  <si>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</si>
  <si>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</si>
  <si>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</si>
  <si>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</si>
  <si>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</si>
  <si>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</si>
  <si>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</si>
  <si>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</si>
  <si>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</si>
  <si>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</si>
  <si>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</si>
  <si>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</si>
  <si>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</si>
  <si>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</si>
  <si>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</si>
  <si>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</si>
  <si>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</si>
  <si>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</si>
  <si>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</si>
  <si>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</si>
  <si>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</si>
  <si>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</si>
  <si>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</si>
  <si>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</si>
  <si>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</si>
  <si>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</si>
  <si>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</si>
  <si>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</si>
  <si>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</si>
  <si>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</si>
  <si>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</si>
  <si>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</si>
  <si>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</si>
  <si>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</si>
  <si>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</si>
  <si>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</si>
  <si>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</si>
  <si>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</si>
  <si>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</si>
  <si>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</si>
  <si>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</si>
  <si>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</si>
  <si>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</si>
  <si>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</si>
  <si>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</si>
  <si>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</si>
  <si>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</si>
  <si>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</si>
  <si>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</si>
  <si>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</si>
  <si>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</si>
  <si>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</si>
  <si>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</si>
  <si>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</si>
  <si>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</si>
  <si>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</si>
  <si>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</si>
  <si>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</si>
  <si>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</si>
  <si>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</si>
  <si>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</si>
  <si>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</si>
  <si>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</si>
  <si>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</si>
  <si>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</si>
  <si>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</si>
  <si>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</si>
  <si>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</si>
  <si>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</si>
  <si>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</si>
  <si>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</si>
  <si>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</si>
  <si>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</si>
  <si>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</si>
  <si>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</si>
  <si>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</si>
  <si>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</si>
  <si>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</si>
  <si>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</si>
  <si>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</si>
  <si>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</si>
  <si>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</si>
  <si>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</si>
  <si>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</si>
  <si>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</si>
  <si>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</si>
  <si>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</si>
  <si>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</si>
  <si>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</si>
  <si>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</si>
  <si>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</si>
  <si>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</si>
  <si>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</si>
  <si>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</si>
  <si>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</si>
  <si>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</si>
  <si>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</si>
  <si>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</si>
  <si>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</si>
  <si>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</si>
  <si>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</si>
  <si>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</si>
  <si>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</si>
  <si>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</si>
  <si>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</si>
  <si>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</si>
  <si>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</si>
  <si>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</si>
  <si>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</si>
  <si>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</si>
  <si>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</si>
  <si>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</si>
  <si>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</si>
  <si>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</si>
  <si>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</si>
  <si>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</si>
  <si>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</si>
  <si>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</si>
  <si>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</si>
  <si>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</si>
  <si>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</si>
  <si>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</si>
  <si>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</si>
  <si>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</si>
  <si>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</si>
  <si>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</si>
  <si>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</si>
  <si>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</si>
  <si>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</si>
  <si>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</si>
  <si>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</si>
  <si>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</si>
  <si>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</si>
  <si>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</si>
  <si>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</si>
  <si>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</si>
  <si>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</si>
  <si>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</si>
  <si>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</si>
  <si>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</si>
  <si>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</si>
  <si>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</si>
  <si>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</si>
  <si>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</si>
  <si>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</si>
  <si>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</si>
  <si>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</si>
  <si>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</si>
  <si>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</si>
  <si>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</si>
  <si>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</si>
  <si>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</si>
  <si>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</si>
  <si>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</si>
  <si>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</si>
  <si>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</si>
  <si>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</si>
  <si>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</si>
  <si>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</si>
  <si>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</si>
  <si>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</si>
  <si>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</si>
  <si>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</si>
  <si>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</si>
  <si>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</si>
  <si>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</si>
  <si>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</si>
  <si>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</si>
  <si>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</si>
  <si>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</si>
  <si>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</si>
  <si>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</si>
  <si>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</si>
  <si>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</si>
  <si>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</si>
  <si>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</si>
  <si>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</si>
  <si>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</si>
  <si>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</si>
  <si>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</si>
  <si>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</si>
  <si>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</si>
  <si>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</si>
  <si>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</si>
  <si>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</si>
  <si>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</si>
  <si>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</si>
  <si>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</si>
  <si>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</si>
  <si>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</si>
  <si>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</si>
  <si>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</si>
  <si>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</si>
  <si>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</si>
  <si>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</si>
  <si>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</si>
  <si>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</si>
  <si>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</si>
  <si>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</si>
  <si>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</si>
  <si>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</si>
  <si>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</si>
  <si>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</si>
  <si>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</si>
  <si>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</si>
  <si>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</si>
  <si>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</si>
  <si>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</si>
  <si>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</si>
  <si>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</si>
  <si>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</si>
  <si>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</si>
  <si>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</si>
  <si>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</si>
  <si>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</si>
  <si>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</si>
  <si>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</si>
  <si>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</si>
  <si>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</si>
  <si>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</si>
  <si>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</si>
  <si>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</si>
  <si>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</si>
  <si>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</si>
  <si>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</si>
  <si>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</si>
  <si>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</si>
  <si>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</si>
  <si>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</si>
  <si>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</si>
  <si>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</si>
  <si>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</si>
  <si>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</si>
  <si>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</si>
  <si>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</si>
  <si>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</si>
  <si>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</si>
  <si>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</si>
  <si>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</si>
  <si>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</si>
  <si>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</si>
  <si>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</si>
  <si>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</si>
  <si>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</si>
  <si>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</si>
  <si>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</si>
  <si>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</si>
  <si>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</si>
  <si>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</si>
  <si>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</si>
  <si>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</si>
  <si>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</si>
  <si>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</si>
  <si>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</si>
  <si>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</si>
  <si>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</si>
  <si>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</si>
  <si>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</si>
  <si>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</si>
  <si>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</si>
  <si>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</si>
  <si>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</si>
  <si>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</si>
  <si>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</si>
  <si>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</si>
  <si>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</si>
  <si>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</si>
  <si>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</si>
  <si>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</si>
  <si>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</si>
  <si>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</si>
  <si>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</si>
  <si>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</si>
  <si>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</si>
  <si>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</si>
  <si>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</si>
  <si>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</si>
  <si>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</si>
  <si>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</si>
  <si>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</si>
  <si>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</si>
  <si>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</si>
  <si>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</si>
  <si>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</si>
  <si>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</si>
  <si>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</si>
  <si>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</si>
  <si>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</si>
  <si>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</si>
  <si>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</si>
  <si>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</si>
  <si>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</si>
  <si>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</si>
  <si>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</si>
  <si>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</si>
  <si>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</si>
  <si>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</si>
  <si>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</si>
  <si>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</si>
  <si>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</si>
  <si>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</si>
  <si>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</si>
  <si>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</si>
  <si>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</si>
  <si>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</si>
  <si>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</si>
  <si>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</si>
  <si>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</si>
  <si>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</si>
  <si>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</si>
  <si>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</si>
  <si>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</si>
  <si>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</si>
  <si>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</si>
  <si>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</si>
  <si>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</si>
  <si>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</si>
  <si>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</si>
  <si>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</si>
  <si>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</si>
  <si>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</si>
  <si>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</si>
  <si>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</si>
  <si>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</si>
  <si>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</si>
  <si>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</si>
  <si>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</si>
  <si>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</si>
  <si>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</si>
  <si>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</si>
  <si>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</si>
  <si>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</si>
  <si>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</si>
  <si>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</si>
  <si>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</si>
  <si>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</si>
  <si>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</si>
  <si>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</si>
  <si>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</si>
  <si>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</si>
  <si>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</si>
  <si>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</si>
  <si>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</si>
  <si>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</si>
  <si>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</si>
  <si>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</si>
  <si>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</si>
  <si>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</si>
  <si>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</si>
  <si>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</si>
  <si>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</si>
  <si>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</si>
  <si>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</si>
  <si>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</si>
  <si>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</si>
  <si>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</si>
  <si>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</si>
  <si>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</si>
  <si>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</si>
  <si>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</si>
  <si>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</si>
  <si>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</si>
  <si>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</si>
  <si>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</si>
  <si>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</si>
  <si>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</si>
  <si>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</si>
  <si>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</si>
  <si>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</si>
  <si>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</si>
  <si>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</si>
  <si>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</si>
  <si>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</si>
  <si>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</si>
  <si>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</si>
  <si>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</si>
  <si>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</si>
  <si>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</si>
  <si>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</si>
  <si>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</si>
  <si>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</si>
  <si>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</si>
  <si>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</si>
  <si>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</si>
  <si>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</si>
  <si>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</si>
  <si>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</si>
  <si>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</si>
  <si>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</si>
  <si>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</si>
  <si>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</si>
  <si>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</si>
  <si>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</si>
  <si>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</si>
  <si>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</si>
  <si>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</si>
  <si>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</si>
  <si>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</si>
  <si>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</si>
  <si>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</si>
  <si>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</si>
  <si>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</si>
  <si>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</si>
  <si>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</si>
  <si>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</si>
  <si>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</si>
  <si>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</si>
  <si>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</si>
  <si>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</si>
  <si>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</si>
  <si>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</si>
  <si>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</si>
  <si>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</si>
  <si>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</si>
  <si>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</si>
  <si>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</si>
  <si>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</si>
  <si>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</si>
  <si>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</si>
  <si>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</si>
  <si>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</si>
  <si>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</si>
  <si>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</si>
  <si>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</si>
  <si>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</si>
  <si>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</si>
  <si>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</si>
  <si>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</si>
  <si>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</si>
  <si>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</si>
  <si>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</si>
  <si>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</si>
  <si>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</si>
  <si>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</si>
  <si>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</si>
  <si>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</si>
  <si>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</si>
  <si>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</si>
  <si>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</si>
  <si>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</si>
  <si>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</si>
  <si>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</si>
  <si>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</si>
  <si>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</si>
  <si>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</si>
  <si>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</si>
  <si>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</si>
  <si>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</si>
  <si>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</si>
  <si>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</si>
  <si>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</si>
  <si>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</si>
  <si>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</si>
  <si>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</si>
  <si>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</si>
  <si>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</si>
  <si>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</si>
  <si>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</si>
  <si>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</si>
  <si>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</si>
  <si>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</si>
  <si>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</si>
  <si>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</si>
  <si>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</si>
  <si>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</si>
  <si>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</si>
  <si>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</si>
  <si>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</si>
  <si>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</si>
  <si>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</si>
  <si>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</si>
  <si>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</si>
  <si>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</si>
  <si>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</si>
  <si>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</si>
  <si>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</si>
  <si>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</si>
  <si>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</si>
  <si>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</si>
  <si>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</si>
  <si>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</si>
  <si>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</si>
  <si>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</si>
  <si>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</si>
  <si>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</si>
  <si>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</si>
  <si>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</si>
  <si>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</si>
  <si>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</si>
  <si>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</si>
  <si>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</si>
  <si>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</si>
  <si>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</si>
  <si>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</si>
  <si>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</si>
  <si>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</si>
  <si>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</si>
  <si>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</si>
  <si>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</si>
  <si>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</si>
  <si>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</si>
  <si>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</si>
  <si>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</si>
  <si>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</si>
  <si>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</si>
  <si>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</si>
  <si>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</si>
  <si>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</si>
  <si>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</si>
  <si>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</si>
  <si>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</si>
  <si>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</si>
  <si>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</si>
  <si>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</si>
  <si>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</si>
  <si>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</si>
  <si>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</si>
  <si>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</si>
  <si>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</si>
  <si>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</si>
  <si>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</si>
  <si>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</si>
  <si>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</si>
  <si>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</si>
  <si>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</si>
  <si>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</si>
  <si>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</si>
  <si>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</si>
  <si>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</si>
  <si>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</si>
  <si>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</si>
  <si>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</si>
  <si>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</si>
  <si>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</si>
  <si>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</si>
  <si>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</si>
  <si>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</si>
  <si>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</si>
  <si>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</si>
  <si>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</si>
  <si>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</si>
  <si>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</si>
  <si>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</si>
  <si>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</si>
  <si>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</si>
  <si>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</si>
  <si>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</si>
  <si>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</si>
  <si>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</si>
  <si>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</si>
  <si>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</si>
  <si>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</si>
  <si>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</si>
  <si>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</si>
  <si>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</si>
  <si>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</si>
  <si>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</si>
  <si>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</si>
  <si>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</si>
  <si>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</si>
  <si>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</si>
  <si>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</si>
  <si>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</si>
  <si>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</si>
  <si>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</si>
  <si>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</si>
  <si>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</si>
  <si>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</si>
  <si>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</si>
  <si>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</si>
  <si>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</si>
  <si>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</si>
  <si>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</si>
  <si>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</si>
  <si>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</si>
  <si>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</si>
  <si>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</si>
  <si>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</si>
  <si>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</si>
  <si>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</si>
  <si>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</si>
  <si>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</si>
  <si>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</si>
  <si>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</si>
  <si>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</si>
  <si>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</si>
  <si>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</si>
  <si>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</si>
  <si>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</si>
  <si>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</si>
  <si>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</si>
  <si>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</si>
  <si>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</si>
  <si>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</si>
  <si>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</si>
  <si>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</si>
  <si>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</si>
  <si>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</si>
  <si>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</si>
  <si>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</si>
  <si>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</si>
  <si>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</si>
  <si>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</si>
  <si>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</si>
  <si>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</si>
  <si>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</si>
  <si>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</si>
  <si>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</si>
  <si>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</si>
  <si>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</si>
  <si>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</si>
  <si>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</si>
  <si>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</si>
  <si>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</si>
  <si>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</si>
  <si>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</si>
  <si>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</si>
  <si>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</si>
  <si>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</si>
  <si>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</si>
  <si>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</si>
  <si>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</si>
  <si>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</si>
  <si>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</si>
  <si>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</si>
  <si>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</si>
  <si>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</si>
  <si>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</si>
  <si>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</si>
  <si>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</si>
  <si>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</si>
  <si>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</si>
  <si>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</si>
  <si>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</si>
  <si>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</si>
  <si>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</si>
  <si>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</si>
  <si>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</si>
  <si>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</si>
  <si>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</si>
  <si>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</si>
  <si>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</si>
  <si>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</si>
  <si>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</si>
  <si>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</si>
  <si>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</si>
  <si>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</si>
  <si>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</si>
  <si>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</si>
  <si>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</si>
  <si>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</si>
  <si>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</si>
  <si>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</si>
  <si>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</si>
  <si>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</si>
  <si>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</si>
  <si>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</si>
  <si>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</si>
  <si>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</si>
  <si>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</si>
  <si>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</si>
  <si>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</si>
  <si>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</si>
  <si>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</si>
  <si>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</si>
  <si>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</si>
  <si>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</si>
  <si>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</si>
  <si>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</si>
  <si>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</si>
  <si>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</si>
  <si>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</si>
  <si>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</si>
  <si>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</si>
  <si>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</si>
  <si>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</si>
  <si>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</si>
  <si>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</si>
  <si>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</si>
  <si>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</si>
  <si>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</si>
  <si>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</si>
  <si>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</si>
  <si>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</si>
  <si>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</si>
  <si>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</si>
  <si>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</si>
  <si>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</si>
  <si>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</si>
  <si>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</si>
  <si>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</si>
  <si>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</si>
  <si>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</si>
  <si>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</si>
  <si>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</si>
  <si>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</si>
  <si>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</si>
  <si>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</si>
  <si>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</si>
  <si>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</si>
  <si>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</si>
  <si>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</si>
  <si>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</si>
  <si>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</si>
  <si>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</si>
  <si>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</si>
  <si>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</si>
  <si>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</si>
  <si>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</si>
  <si>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</si>
  <si>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</si>
  <si>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</si>
  <si>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</si>
  <si>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</si>
  <si>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</si>
  <si>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</si>
  <si>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</si>
  <si>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</si>
  <si>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</si>
  <si>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</si>
  <si>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</si>
  <si>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</si>
  <si>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</si>
  <si>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</si>
  <si>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</si>
  <si>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</si>
  <si>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</si>
  <si>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</si>
  <si>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</si>
  <si>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</si>
  <si>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</si>
  <si>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</si>
  <si>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</si>
  <si>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</si>
  <si>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</si>
  <si>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</si>
  <si>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</si>
  <si>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</si>
  <si>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</si>
  <si>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</si>
  <si>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</si>
  <si>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</si>
  <si>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</si>
  <si>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</si>
  <si>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</si>
  <si>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</si>
  <si>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</si>
  <si>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</si>
  <si>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</si>
  <si>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</si>
  <si>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</si>
  <si>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</si>
  <si>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</si>
  <si>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</si>
  <si>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</si>
  <si>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</si>
  <si>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</si>
  <si>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</si>
  <si>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</si>
  <si>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</si>
  <si>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</si>
  <si>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</si>
  <si>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</si>
  <si>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</si>
  <si>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</si>
  <si>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</si>
  <si>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</si>
  <si>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</si>
  <si>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</si>
  <si>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</si>
  <si>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</si>
  <si>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</si>
  <si>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</si>
  <si>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</si>
  <si>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</si>
  <si>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</si>
  <si>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</si>
  <si>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</si>
  <si>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</si>
  <si>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</si>
  <si>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</si>
  <si>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</si>
  <si>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</si>
  <si>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</si>
  <si>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</si>
  <si>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</si>
  <si>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</si>
  <si>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</si>
  <si>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</si>
  <si>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</si>
  <si>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</si>
  <si>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</si>
  <si>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</si>
  <si>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</si>
  <si>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</si>
  <si>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</si>
  <si>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</si>
  <si>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</si>
  <si>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</si>
  <si>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</si>
  <si>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</si>
  <si>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</si>
  <si>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</si>
  <si>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</si>
  <si>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</si>
  <si>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</si>
  <si>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</si>
  <si>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</si>
  <si>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</si>
  <si>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</si>
  <si>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</si>
  <si>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</si>
  <si>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</si>
  <si>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</si>
  <si>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</si>
  <si>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</si>
  <si>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</si>
  <si>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</si>
  <si>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</si>
  <si>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</si>
  <si>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</si>
  <si>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</si>
  <si>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</si>
  <si>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</si>
  <si>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</si>
  <si>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</si>
  <si>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</si>
  <si>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</si>
  <si>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</si>
  <si>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</si>
  <si>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</si>
  <si>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</si>
  <si>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</si>
  <si>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</si>
  <si>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</si>
  <si>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</si>
  <si>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</si>
  <si>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</si>
  <si>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</si>
  <si>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</si>
  <si>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</si>
  <si>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</si>
  <si>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</si>
  <si>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</si>
  <si>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</si>
  <si>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</si>
  <si>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</si>
  <si>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</si>
  <si>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</si>
  <si>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</si>
  <si>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</si>
  <si>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</si>
  <si>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</si>
  <si>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</si>
  <si>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</si>
  <si>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</si>
  <si>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</si>
  <si>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</si>
  <si>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</si>
  <si>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</si>
  <si>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</si>
  <si>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</si>
  <si>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</si>
  <si>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</si>
  <si>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</si>
  <si>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</si>
  <si>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</si>
  <si>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</si>
  <si>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</si>
  <si>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</si>
  <si>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</si>
  <si>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</si>
  <si>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</si>
  <si>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</si>
  <si>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</si>
  <si>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</si>
  <si>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</si>
  <si>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</si>
  <si>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</si>
  <si>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</si>
  <si>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</si>
  <si>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</si>
  <si>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</si>
  <si>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</si>
  <si>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</si>
  <si>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</si>
  <si>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</si>
  <si>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</si>
  <si>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</si>
  <si>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</si>
  <si>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</si>
  <si>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</si>
  <si>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</si>
  <si>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</si>
  <si>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</si>
  <si>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</si>
  <si>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</si>
  <si>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</si>
  <si>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</si>
  <si>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</si>
  <si>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</si>
  <si>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</si>
  <si>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</si>
  <si>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</si>
  <si>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</si>
  <si>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</si>
  <si>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</si>
  <si>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</si>
  <si>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</si>
  <si>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</si>
  <si>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</si>
  <si>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</si>
  <si>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</si>
  <si>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</si>
  <si>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</si>
  <si>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</si>
  <si>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</si>
  <si>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</si>
  <si>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</si>
  <si>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</si>
  <si>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</si>
  <si>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</si>
  <si>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</si>
  <si>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</si>
  <si>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</si>
  <si>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</si>
  <si>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</si>
  <si>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</si>
  <si>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</si>
  <si>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</si>
  <si>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</si>
  <si>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</si>
  <si>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</si>
  <si>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</si>
  <si>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</si>
  <si>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</si>
  <si>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</si>
  <si>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</si>
  <si>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</si>
  <si>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</si>
  <si>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</si>
  <si>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</si>
  <si>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</si>
  <si>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</si>
  <si>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</si>
  <si>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</si>
  <si>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</si>
  <si>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</si>
  <si>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</si>
  <si>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</si>
  <si>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</si>
  <si>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</si>
  <si>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</si>
  <si>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</si>
  <si>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</si>
  <si>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</si>
  <si>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</si>
  <si>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</si>
  <si>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</si>
  <si>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</si>
  <si>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</si>
  <si>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</si>
  <si>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</si>
  <si>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</si>
  <si>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</si>
  <si>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</si>
  <si>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</si>
  <si>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</si>
  <si>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</si>
  <si>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</si>
  <si>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</si>
  <si>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</si>
  <si>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</si>
  <si>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</si>
  <si>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</si>
  <si>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</si>
  <si>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</si>
  <si>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</si>
  <si>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</si>
  <si>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</si>
  <si>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</si>
  <si>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</si>
  <si>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</si>
  <si>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</si>
  <si>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</si>
  <si>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</si>
  <si>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</si>
  <si>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</si>
  <si>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</si>
  <si>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</si>
  <si>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</si>
  <si>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</si>
  <si>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</si>
  <si>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</si>
  <si>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</si>
  <si>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</si>
  <si>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</si>
  <si>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</si>
  <si>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</si>
  <si>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</si>
  <si>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</si>
  <si>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</si>
  <si>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</si>
  <si>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</si>
  <si>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</si>
  <si>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</si>
  <si>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</si>
  <si>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</si>
  <si>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</si>
  <si>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</si>
  <si>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</si>
  <si>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</si>
  <si>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</si>
  <si>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</si>
  <si>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</si>
  <si>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</si>
  <si>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</si>
  <si>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</si>
  <si>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</si>
  <si>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</si>
  <si>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</si>
  <si>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</si>
  <si>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</si>
  <si>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</si>
  <si>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</si>
  <si>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</si>
  <si>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</si>
  <si>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</si>
  <si>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</si>
  <si>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</si>
  <si>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</si>
  <si>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</si>
  <si>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</si>
  <si>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</si>
  <si>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</si>
  <si>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</si>
  <si>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</si>
  <si>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</si>
  <si>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</si>
  <si>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</si>
  <si>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</si>
  <si>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</si>
  <si>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</si>
  <si>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</si>
  <si>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</si>
  <si>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</si>
  <si>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</si>
  <si>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</si>
  <si>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</si>
  <si>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</si>
  <si>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</si>
  <si>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</si>
  <si>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</si>
  <si>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</si>
  <si>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</si>
  <si>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</si>
  <si>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</si>
  <si>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</si>
  <si>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</si>
  <si>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</si>
  <si>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</si>
  <si>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</si>
  <si>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</si>
  <si>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</si>
  <si>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</si>
  <si>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</si>
  <si>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</si>
  <si>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</si>
  <si>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</si>
  <si>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</si>
  <si>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</si>
  <si>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</si>
  <si>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</si>
  <si>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</si>
  <si>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</si>
  <si>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</si>
  <si>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</si>
  <si>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</si>
  <si>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</si>
  <si>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</si>
  <si>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</si>
  <si>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</si>
  <si>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</si>
  <si>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</si>
  <si>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</si>
  <si>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</si>
  <si>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</si>
  <si>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</si>
  <si>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</si>
  <si>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</si>
  <si>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</si>
  <si>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</si>
  <si>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</si>
  <si>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</si>
  <si>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</si>
  <si>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</si>
  <si>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</si>
  <si>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</si>
  <si>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</si>
  <si>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</si>
  <si>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</si>
  <si>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</si>
  <si>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</si>
  <si>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</si>
  <si>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</si>
  <si>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</si>
  <si>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</si>
  <si>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</si>
  <si>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</si>
  <si>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</si>
  <si>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</si>
  <si>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</si>
  <si>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</si>
  <si>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</si>
  <si>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</si>
  <si>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</si>
  <si>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</si>
  <si>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</si>
  <si>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</si>
  <si>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</si>
  <si>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</si>
  <si>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</si>
  <si>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</si>
  <si>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</si>
  <si>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</si>
  <si>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</si>
  <si>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</si>
  <si>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</si>
  <si>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</si>
  <si>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</si>
  <si>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</si>
  <si>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</si>
  <si>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</si>
  <si>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</si>
  <si>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</si>
  <si>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</si>
  <si>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</si>
  <si>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</si>
  <si>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</si>
  <si>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</si>
  <si>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</si>
  <si>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</si>
  <si>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</si>
  <si>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</si>
  <si>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</si>
  <si>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</si>
  <si>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</si>
  <si>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</si>
  <si>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</si>
  <si>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</si>
  <si>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</si>
  <si>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</si>
  <si>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</si>
  <si>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</si>
  <si>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</si>
  <si>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</si>
  <si>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</si>
  <si>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</si>
  <si>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</si>
  <si>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</si>
  <si>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</si>
  <si>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</si>
  <si>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</si>
  <si>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</si>
  <si>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</si>
  <si>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</si>
  <si>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</si>
  <si>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</si>
  <si>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</si>
  <si>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</si>
  <si>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</si>
  <si>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</si>
  <si>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</si>
  <si>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</si>
  <si>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</si>
  <si>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</si>
  <si>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</si>
  <si>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</si>
  <si>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</si>
  <si>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</si>
  <si>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</si>
  <si>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</si>
  <si>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</si>
  <si>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</si>
  <si>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</si>
  <si>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</si>
  <si>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</si>
  <si>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</si>
  <si>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</si>
  <si>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</si>
  <si>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</si>
  <si>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</si>
  <si>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</si>
  <si>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</si>
  <si>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</si>
  <si>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</si>
  <si>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</si>
  <si>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</si>
  <si>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</si>
  <si>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</si>
  <si>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</si>
  <si>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</si>
  <si>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</si>
  <si>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</si>
  <si>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</si>
  <si>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</si>
  <si>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</si>
  <si>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</si>
  <si>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</si>
  <si>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</si>
  <si>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</si>
  <si>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</si>
  <si>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</si>
  <si>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</si>
  <si>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</si>
  <si>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</si>
  <si>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</si>
  <si>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</si>
  <si>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</si>
  <si>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</si>
  <si>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</si>
  <si>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</si>
  <si>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</si>
  <si>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</si>
  <si>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</si>
  <si>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</si>
  <si>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</si>
  <si>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</si>
  <si>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</si>
  <si>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</si>
  <si>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</si>
  <si>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</si>
  <si>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</si>
  <si>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</si>
  <si>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</si>
  <si>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</si>
  <si>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</si>
  <si>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</si>
  <si>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</si>
  <si>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</si>
  <si>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</si>
  <si>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</si>
  <si>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</si>
  <si>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</si>
  <si>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</si>
  <si>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</si>
  <si>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</si>
  <si>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</si>
  <si>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</si>
  <si>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</si>
  <si>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</si>
  <si>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</si>
  <si>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</si>
  <si>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</si>
  <si>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</si>
  <si>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</si>
  <si>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</si>
  <si>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</si>
  <si>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</si>
  <si>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</si>
  <si>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</si>
  <si>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</si>
  <si>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</si>
  <si>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</si>
  <si>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</si>
  <si>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</si>
  <si>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</si>
  <si>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</si>
  <si>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</si>
  <si>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</si>
  <si>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</si>
  <si>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</si>
  <si>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</si>
  <si>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</si>
  <si>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</si>
  <si>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</si>
  <si>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</si>
  <si>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</si>
  <si>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</si>
  <si>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</si>
  <si>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</si>
  <si>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</si>
  <si>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</si>
  <si>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</si>
  <si>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</si>
  <si>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</si>
  <si>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</si>
  <si>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</si>
  <si>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</si>
  <si>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</si>
  <si>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</si>
  <si>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</si>
  <si>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</si>
  <si>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</si>
  <si>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</si>
  <si>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</si>
  <si>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</si>
  <si>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</si>
  <si>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</si>
  <si>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</si>
  <si>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</si>
  <si>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</si>
  <si>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</si>
  <si>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</si>
  <si>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</si>
  <si>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</si>
  <si>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</si>
  <si>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</si>
  <si>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</si>
  <si>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</si>
  <si>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</si>
  <si>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</si>
  <si>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</si>
  <si>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</si>
  <si>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</si>
  <si>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</si>
  <si>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</si>
  <si>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</si>
  <si>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</si>
  <si>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</si>
  <si>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</si>
  <si>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</si>
  <si>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</si>
  <si>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</si>
  <si>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</si>
  <si>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</si>
  <si>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</si>
  <si>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</si>
  <si>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</si>
  <si>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</si>
  <si>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</si>
  <si>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</si>
  <si>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</si>
  <si>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</si>
  <si>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</si>
  <si>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</si>
  <si>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</si>
  <si>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</si>
  <si>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</si>
  <si>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</si>
  <si>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</si>
  <si>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</si>
  <si>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</si>
  <si>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</si>
  <si>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</si>
  <si>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</si>
  <si>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</si>
  <si>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</si>
  <si>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</si>
  <si>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</si>
  <si>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</si>
  <si>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</si>
  <si>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</si>
  <si>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</si>
  <si>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</si>
  <si>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</si>
  <si>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</si>
  <si>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</si>
  <si>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</si>
  <si>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</si>
  <si>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</si>
  <si>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</si>
  <si>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</si>
  <si>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</si>
  <si>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</si>
  <si>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</si>
  <si>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</si>
  <si>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</si>
  <si>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</si>
  <si>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</si>
  <si>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</si>
  <si>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</si>
  <si>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</si>
  <si>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</si>
  <si>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</si>
  <si>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</si>
  <si>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</si>
  <si>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</si>
  <si>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</si>
  <si>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</si>
  <si>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</si>
  <si>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</si>
  <si>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</si>
  <si>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</si>
  <si>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</si>
  <si>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</si>
  <si>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</si>
  <si>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</si>
  <si>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</si>
  <si>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</si>
  <si>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</si>
  <si>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</si>
  <si>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</si>
  <si>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</si>
  <si>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</si>
  <si>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</si>
  <si>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</si>
  <si>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</si>
  <si>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</si>
  <si>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</si>
  <si>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</si>
  <si>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</si>
  <si>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</si>
  <si>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</si>
  <si>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</si>
  <si>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</si>
  <si>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</si>
  <si>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</si>
  <si>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</si>
  <si>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</si>
  <si>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</si>
  <si>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</si>
  <si>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</si>
  <si>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</si>
  <si>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</si>
  <si>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</si>
  <si>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</si>
  <si>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</si>
  <si>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</si>
  <si>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</si>
  <si>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</si>
  <si>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</si>
  <si>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</si>
  <si>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</si>
  <si>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</si>
  <si>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</si>
  <si>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</si>
  <si>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</si>
  <si>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</si>
  <si>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</si>
  <si>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</si>
  <si>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</si>
  <si>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</si>
  <si>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</si>
  <si>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</si>
  <si>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</si>
  <si>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</si>
  <si>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</si>
  <si>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</si>
  <si>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</si>
  <si>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</si>
  <si>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</si>
  <si>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</si>
  <si>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</si>
  <si>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</si>
  <si>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</si>
  <si>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</si>
  <si>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</si>
  <si>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</si>
  <si>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</si>
  <si>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</si>
  <si>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</si>
  <si>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</si>
  <si>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</si>
  <si>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</si>
  <si>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</si>
  <si>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</si>
  <si>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</si>
  <si>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</si>
  <si>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</si>
  <si>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</si>
  <si>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</si>
  <si>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</si>
  <si>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</si>
  <si>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</si>
  <si>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</si>
  <si>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</si>
  <si>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</si>
  <si>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</si>
  <si>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</si>
  <si>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</si>
  <si>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</si>
  <si>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</si>
  <si>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</si>
  <si>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</si>
  <si>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</si>
  <si>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</si>
  <si>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</si>
  <si>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</si>
  <si>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</si>
  <si>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</si>
  <si>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</si>
  <si>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</si>
  <si>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</si>
  <si>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</si>
  <si>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</si>
  <si>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</si>
  <si>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</si>
  <si>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</si>
  <si>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</si>
  <si>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</si>
  <si>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</si>
  <si>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</si>
  <si>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</si>
  <si>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</si>
  <si>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</si>
  <si>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</si>
  <si>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</si>
  <si>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</si>
  <si>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</si>
  <si>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</si>
  <si>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</si>
  <si>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</si>
  <si>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</si>
  <si>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</si>
  <si>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</si>
  <si>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</si>
  <si>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</si>
  <si>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</si>
  <si>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</si>
  <si>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</si>
  <si>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</si>
  <si>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</si>
  <si>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</si>
  <si>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</si>
  <si>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</si>
  <si>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</si>
  <si>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</si>
  <si>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</si>
  <si>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</si>
  <si>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</si>
  <si>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</si>
  <si>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</si>
  <si>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</si>
  <si>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</si>
  <si>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</si>
  <si>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</si>
  <si>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</si>
  <si>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</si>
  <si>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</si>
  <si>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</si>
  <si>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</si>
  <si>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</si>
  <si>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</si>
  <si>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</si>
  <si>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</si>
  <si>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</si>
  <si>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</si>
  <si>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</si>
  <si>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</si>
  <si>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</si>
  <si>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</si>
  <si>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</si>
  <si>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</si>
  <si>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</si>
  <si>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</si>
  <si>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</si>
  <si>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</si>
  <si>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</si>
  <si>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</si>
  <si>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</si>
  <si>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</si>
  <si>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</si>
  <si>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</si>
  <si>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</si>
  <si>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</si>
  <si>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</si>
  <si>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</si>
  <si>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</si>
  <si>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</si>
  <si>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</si>
  <si>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</si>
  <si>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</si>
  <si>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</si>
  <si>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</si>
  <si>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</si>
  <si>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</si>
  <si>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</si>
  <si>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</si>
  <si>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</si>
  <si>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</si>
  <si>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</si>
  <si>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</si>
  <si>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</si>
  <si>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</si>
  <si>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</si>
  <si>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</si>
  <si>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</si>
  <si>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</si>
  <si>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</si>
  <si>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</si>
  <si>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</si>
  <si>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</si>
  <si>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</si>
  <si>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</si>
  <si>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</si>
  <si>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</si>
  <si>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</si>
  <si>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</si>
  <si>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</si>
  <si>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</si>
  <si>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</si>
  <si>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</si>
  <si>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</si>
  <si>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</si>
  <si>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</si>
  <si>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</si>
  <si>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</si>
  <si>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</si>
  <si>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</si>
  <si>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</si>
  <si>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</si>
  <si>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</si>
  <si>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</si>
  <si>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</si>
  <si>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</si>
  <si>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</si>
  <si>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</si>
  <si>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</si>
  <si>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</si>
  <si>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</si>
  <si>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</si>
  <si>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</si>
  <si>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</si>
  <si>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</si>
  <si>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</si>
  <si>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</si>
  <si>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</si>
  <si>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</si>
  <si>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</si>
  <si>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</si>
  <si>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</si>
  <si>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</si>
  <si>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</si>
  <si>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</si>
  <si>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</si>
  <si>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</si>
  <si>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</si>
  <si>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</si>
  <si>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</si>
  <si>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</si>
  <si>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</si>
  <si>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</si>
  <si>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</si>
  <si>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</si>
  <si>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</si>
  <si>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</si>
  <si>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</si>
  <si>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</si>
  <si>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</si>
  <si>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</si>
  <si>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</si>
  <si>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</si>
  <si>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</si>
  <si>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</si>
  <si>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</si>
  <si>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</si>
  <si>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</si>
  <si>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</si>
  <si>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</si>
  <si>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</si>
  <si>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</si>
  <si>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</si>
  <si>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</si>
  <si>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</si>
  <si>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</si>
  <si>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</si>
  <si>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</si>
  <si>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</si>
  <si>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</si>
  <si>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</si>
  <si>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</si>
  <si>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</si>
  <si>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</si>
  <si>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</si>
  <si>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</si>
  <si>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</si>
  <si>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</si>
  <si>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</si>
  <si>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</si>
  <si>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</si>
  <si>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</si>
  <si>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</si>
  <si>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</si>
  <si>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</si>
  <si>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</si>
  <si>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</si>
  <si>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</si>
  <si>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</si>
  <si>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</si>
  <si>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</si>
  <si>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</si>
  <si>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</si>
  <si>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</si>
  <si>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</si>
  <si>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</si>
  <si>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</si>
  <si>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</si>
  <si>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</si>
  <si>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</si>
  <si>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</si>
  <si>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</si>
  <si>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</si>
  <si>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</si>
  <si>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</si>
  <si>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</si>
  <si>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</si>
  <si>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</si>
  <si>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</si>
  <si>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</si>
  <si>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</si>
  <si>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</si>
  <si>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</si>
  <si>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</si>
  <si>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</si>
  <si>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</si>
  <si>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</si>
  <si>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</si>
  <si>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</si>
  <si>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</si>
  <si>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</si>
  <si>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</si>
  <si>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</si>
  <si>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</si>
  <si>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</si>
  <si>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</si>
  <si>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</si>
  <si>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</si>
  <si>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</si>
  <si>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</si>
  <si>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</si>
  <si>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</si>
  <si>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</si>
  <si>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</si>
  <si>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</si>
  <si>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</si>
  <si>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</si>
  <si>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</si>
  <si>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</si>
  <si>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</si>
  <si>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</si>
  <si>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</si>
  <si>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</si>
  <si>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</si>
  <si>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</si>
  <si>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</si>
  <si>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</si>
  <si>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</si>
  <si>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</si>
  <si>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</si>
  <si>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</si>
  <si>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</si>
  <si>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</si>
  <si>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</si>
  <si>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</si>
  <si>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</si>
  <si>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</si>
  <si>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</si>
  <si>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</si>
  <si>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</si>
  <si>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</si>
  <si>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</si>
  <si>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</si>
  <si>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</si>
  <si>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</si>
  <si>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</si>
  <si>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</si>
  <si>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</si>
  <si>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</si>
  <si>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</si>
  <si>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</si>
  <si>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</si>
  <si>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</si>
  <si>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</si>
  <si>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</si>
  <si>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</si>
  <si>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</si>
  <si>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</si>
  <si>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</si>
  <si>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</si>
  <si>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</si>
  <si>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</si>
  <si>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</si>
  <si>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</si>
  <si>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</si>
  <si>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</si>
  <si>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</si>
  <si>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</si>
  <si>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</si>
  <si>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</si>
  <si>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</si>
  <si>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</si>
  <si>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</si>
  <si>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</si>
  <si>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</si>
  <si>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</si>
  <si>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</si>
  <si>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</si>
  <si>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</si>
  <si>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</si>
  <si>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</si>
  <si>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</si>
  <si>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</si>
  <si>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</si>
  <si>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</si>
  <si>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</si>
  <si>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</si>
  <si>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</si>
  <si>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</si>
  <si>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</si>
  <si>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</si>
  <si>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</si>
  <si>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</si>
  <si>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</si>
  <si>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</si>
  <si>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</si>
  <si>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</si>
  <si>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</si>
  <si>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</si>
  <si>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</si>
  <si>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</si>
  <si>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</si>
  <si>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</si>
  <si>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</si>
  <si>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</si>
  <si>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</si>
  <si>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</si>
  <si>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</si>
  <si>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</si>
  <si>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</si>
  <si>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</si>
  <si>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</si>
  <si>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</si>
  <si>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</si>
  <si>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</si>
  <si>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</si>
  <si>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</si>
  <si>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</si>
  <si>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</si>
  <si>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</si>
  <si>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</si>
  <si>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</si>
  <si>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</si>
  <si>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</si>
  <si>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</si>
  <si>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</si>
  <si>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</si>
  <si>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</si>
  <si>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</si>
  <si>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</si>
  <si>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</si>
  <si>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</si>
  <si>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</si>
  <si>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</si>
  <si>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</si>
  <si>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</si>
  <si>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</si>
  <si>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</si>
  <si>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</si>
  <si>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</si>
  <si>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</si>
  <si>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</si>
  <si>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</si>
  <si>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</si>
  <si>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</si>
  <si>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</si>
  <si>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</si>
  <si>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</si>
  <si>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</si>
  <si>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</si>
  <si>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</si>
  <si>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</si>
  <si>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</si>
  <si>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</si>
  <si>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</si>
  <si>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</si>
  <si>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</si>
  <si>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</si>
  <si>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</si>
  <si>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</si>
  <si>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</si>
  <si>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</si>
  <si>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</si>
  <si>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</si>
  <si>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</si>
  <si>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</si>
  <si>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</si>
  <si>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</si>
  <si>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</si>
  <si>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</si>
  <si>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</si>
  <si>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</si>
  <si>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</si>
  <si>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</si>
  <si>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</si>
  <si>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</si>
  <si>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</si>
  <si>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</si>
  <si>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</si>
  <si>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</si>
  <si>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</si>
  <si>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</si>
  <si>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</si>
  <si>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</si>
  <si>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</si>
  <si>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</si>
  <si>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</si>
  <si>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</si>
  <si>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</si>
  <si>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</si>
  <si>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</si>
  <si>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</si>
  <si>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</si>
  <si>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</si>
  <si>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</si>
  <si>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</si>
  <si>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</si>
  <si>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</si>
  <si>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</si>
  <si>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</si>
  <si>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</si>
  <si>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</si>
  <si>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</si>
  <si>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</si>
  <si>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</si>
  <si>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</si>
  <si>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</si>
  <si>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</si>
  <si>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</si>
  <si>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</si>
  <si>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</si>
  <si>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</si>
  <si>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</si>
  <si>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</si>
  <si>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</si>
  <si>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</si>
  <si>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</si>
  <si>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</si>
  <si>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</si>
  <si>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</si>
  <si>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</si>
  <si>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</si>
  <si>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</si>
  <si>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</si>
  <si>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</si>
  <si>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</si>
  <si>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</si>
  <si>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</si>
  <si>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</si>
  <si>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</si>
  <si>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</si>
  <si>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</si>
  <si>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</si>
  <si>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</si>
  <si>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</si>
  <si>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</si>
  <si>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</si>
  <si>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</si>
  <si>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</si>
  <si>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</si>
  <si>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</si>
  <si>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</si>
  <si>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</si>
  <si>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</si>
  <si>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</si>
  <si>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</si>
  <si>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</si>
  <si>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</si>
  <si>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</si>
  <si>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</si>
  <si>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</si>
  <si>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</si>
  <si>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</si>
  <si>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</si>
  <si>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</si>
  <si>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</si>
  <si>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</si>
  <si>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</si>
  <si>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</si>
  <si>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</si>
  <si>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</si>
  <si>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</si>
  <si>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</si>
  <si>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</si>
  <si>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</si>
  <si>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</si>
  <si>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</si>
  <si>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</si>
  <si>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</si>
  <si>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</si>
  <si>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</si>
  <si>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</si>
  <si>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</si>
  <si>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</si>
  <si>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</si>
  <si>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</si>
  <si>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</si>
  <si>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</si>
  <si>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</si>
  <si>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</si>
  <si>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</si>
  <si>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</si>
  <si>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</si>
  <si>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</si>
  <si>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</si>
  <si>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</si>
  <si>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</si>
  <si>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</si>
  <si>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</si>
  <si>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</si>
  <si>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</si>
  <si>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</si>
  <si>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</si>
  <si>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</si>
  <si>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</si>
  <si>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</si>
  <si>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</si>
  <si>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</si>
  <si>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</si>
  <si>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</si>
  <si>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</si>
  <si>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</si>
  <si>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</si>
  <si>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</si>
  <si>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</si>
  <si>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</si>
  <si>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</si>
  <si>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</si>
  <si>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</si>
  <si>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</si>
  <si>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</si>
  <si>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</si>
  <si>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</si>
  <si>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</si>
  <si>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</si>
  <si>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</si>
  <si>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</si>
  <si>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</si>
  <si>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</si>
  <si>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</si>
  <si>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</si>
  <si>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</si>
  <si>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</si>
  <si>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</si>
  <si>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</si>
  <si>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</si>
  <si>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</si>
  <si>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</si>
  <si>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</si>
  <si>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</si>
  <si>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</si>
  <si>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</si>
  <si>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</si>
  <si>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</si>
  <si>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</si>
  <si>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</si>
  <si>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</si>
  <si>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</si>
  <si>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</si>
  <si>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</si>
  <si>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</si>
  <si>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</si>
  <si>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</si>
  <si>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</si>
  <si>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</si>
  <si>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</si>
  <si>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</si>
  <si>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</si>
  <si>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</si>
  <si>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</si>
  <si>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</si>
  <si>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</si>
  <si>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</si>
  <si>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</si>
  <si>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</si>
  <si>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</si>
  <si>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</si>
  <si>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</si>
  <si>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</si>
  <si>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</si>
  <si>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</si>
  <si>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</si>
  <si>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</si>
  <si>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</si>
  <si>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</si>
  <si>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</si>
  <si>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</si>
  <si>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</si>
  <si>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</si>
  <si>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</si>
  <si>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</si>
  <si>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</si>
  <si>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</si>
  <si>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</si>
  <si>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</si>
  <si>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</si>
  <si>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</si>
  <si>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</si>
  <si>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</si>
  <si>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</si>
  <si>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</si>
  <si>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</si>
  <si>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</si>
  <si>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</si>
  <si>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</si>
  <si>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</si>
  <si>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</si>
  <si>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</si>
  <si>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</si>
  <si>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</si>
  <si>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</si>
  <si>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</si>
  <si>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</si>
  <si>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</si>
  <si>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</si>
  <si>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</si>
  <si>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</si>
  <si>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</si>
  <si>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</si>
  <si>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</si>
  <si>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</si>
  <si>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</si>
  <si>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</si>
  <si>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</si>
  <si>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</si>
  <si>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</si>
  <si>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</si>
  <si>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</si>
  <si>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</si>
  <si>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</si>
  <si>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</si>
  <si>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</si>
  <si>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</si>
  <si>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</si>
  <si>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</si>
  <si>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</si>
  <si>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</si>
  <si>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</si>
  <si>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</si>
  <si>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</si>
  <si>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</si>
  <si>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</si>
  <si>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</si>
  <si>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</si>
  <si>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</si>
  <si>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</si>
  <si>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</si>
  <si>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</si>
  <si>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</si>
  <si>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</si>
  <si>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</si>
  <si>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</si>
  <si>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</si>
  <si>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</si>
  <si>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</si>
  <si>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</si>
  <si>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</si>
  <si>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</si>
  <si>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</si>
  <si>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</si>
  <si>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</si>
  <si>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</si>
  <si>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</si>
  <si>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</si>
  <si>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</si>
  <si>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</si>
  <si>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</si>
  <si>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</si>
  <si>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</si>
  <si>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</si>
  <si>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</si>
  <si>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</si>
  <si>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</si>
  <si>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</si>
  <si>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</si>
  <si>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</si>
  <si>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</si>
  <si>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</si>
  <si>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</si>
  <si>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</si>
  <si>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</si>
  <si>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</si>
  <si>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</si>
  <si>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</si>
  <si>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</si>
  <si>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</si>
  <si>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</si>
  <si>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</si>
  <si>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</si>
  <si>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</si>
  <si>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</si>
  <si>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</si>
  <si>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</si>
  <si>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</si>
  <si>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</si>
  <si>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</si>
  <si>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</si>
  <si>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</si>
  <si>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</si>
  <si>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</si>
  <si>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</si>
  <si>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</si>
  <si>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</si>
  <si>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</si>
  <si>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</si>
  <si>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</si>
  <si>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</si>
  <si>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</si>
  <si>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</si>
  <si>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</si>
  <si>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</si>
  <si>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</si>
  <si>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</si>
  <si>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</si>
  <si>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</si>
  <si>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</si>
  <si>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</si>
  <si>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</si>
  <si>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</si>
  <si>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</si>
  <si>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</si>
  <si>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</si>
  <si>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</si>
  <si>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</si>
  <si>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</si>
  <si>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</si>
  <si>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</si>
  <si>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</si>
  <si>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</si>
  <si>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</si>
  <si>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</si>
  <si>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</si>
  <si>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</si>
  <si>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</si>
  <si>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</si>
  <si>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</si>
  <si>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</si>
  <si>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</si>
  <si>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</si>
  <si>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</si>
  <si>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</si>
  <si>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</si>
  <si>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</si>
  <si>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</si>
  <si>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</si>
  <si>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</si>
  <si>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</si>
  <si>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</si>
  <si>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</si>
  <si>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</si>
  <si>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</si>
  <si>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</si>
  <si>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</si>
  <si>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</si>
  <si>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</si>
  <si>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</si>
  <si>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</si>
  <si>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</si>
  <si>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</si>
  <si>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</si>
  <si>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</si>
  <si>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</si>
  <si>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</si>
  <si>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</si>
  <si>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</si>
  <si>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</si>
  <si>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</si>
  <si>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</si>
  <si>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</si>
  <si>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</si>
  <si>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</si>
  <si>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</si>
  <si>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</si>
  <si>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</si>
  <si>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</si>
  <si>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</si>
  <si>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</si>
  <si>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</si>
  <si>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</si>
  <si>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</si>
  <si>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</si>
  <si>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</si>
  <si>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</si>
  <si>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</si>
  <si>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</si>
  <si>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</si>
  <si>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</si>
  <si>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</si>
  <si>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</si>
  <si>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</si>
  <si>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</si>
  <si>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</si>
  <si>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</si>
  <si>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</si>
  <si>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</si>
  <si>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</si>
  <si>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</si>
  <si>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</si>
  <si>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</si>
  <si>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</si>
  <si>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</si>
  <si>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</si>
  <si>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</si>
  <si>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</si>
  <si>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</si>
  <si>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</si>
  <si>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</si>
  <si>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</si>
  <si>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</si>
  <si>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</si>
  <si>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</si>
  <si>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</si>
  <si>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</si>
  <si>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</si>
  <si>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</si>
  <si>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</si>
  <si>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</si>
  <si>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</si>
  <si>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</si>
  <si>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</si>
  <si>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</si>
  <si>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</si>
  <si>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</si>
  <si>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</si>
  <si>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</si>
  <si>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</si>
  <si>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</si>
  <si>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</si>
  <si>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</si>
  <si>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</si>
  <si>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</si>
  <si>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</si>
  <si>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</si>
  <si>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</si>
  <si>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</si>
  <si>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</si>
  <si>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</si>
  <si>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</si>
  <si>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</si>
  <si>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</si>
  <si>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</si>
  <si>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</si>
  <si>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</si>
  <si>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</si>
  <si>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</si>
  <si>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</si>
  <si>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</si>
  <si>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</si>
  <si>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</si>
  <si>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</si>
  <si>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</si>
  <si>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</si>
  <si>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</si>
  <si>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</si>
  <si>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</si>
  <si>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</si>
  <si>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</si>
  <si>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</si>
  <si>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</si>
  <si>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</si>
  <si>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</si>
  <si>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</si>
  <si>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</si>
  <si>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</si>
  <si>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</si>
  <si>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</si>
  <si>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</si>
  <si>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</si>
  <si>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</si>
  <si>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</si>
  <si>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</si>
  <si>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</si>
  <si>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</si>
  <si>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</si>
  <si>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</si>
  <si>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</si>
  <si>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</si>
  <si>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</si>
  <si>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</si>
  <si>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</si>
  <si>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</si>
  <si>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</si>
  <si>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</si>
  <si>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</si>
  <si>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</si>
  <si>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</si>
  <si>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</si>
  <si>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</si>
  <si>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</si>
  <si>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</si>
  <si>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</si>
  <si>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</si>
  <si>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</si>
  <si>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</si>
  <si>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</si>
  <si>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</si>
  <si>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</si>
  <si>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</si>
  <si>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</si>
  <si>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</si>
  <si>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</si>
  <si>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</si>
  <si>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</si>
  <si>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</si>
  <si>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</si>
  <si>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</si>
  <si>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</si>
  <si>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</si>
  <si>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</si>
  <si>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</si>
  <si>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</si>
  <si>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</si>
  <si>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</si>
  <si>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</si>
  <si>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</si>
  <si>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</si>
  <si>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</si>
  <si>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</si>
  <si>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</si>
  <si>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</si>
  <si>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</si>
  <si>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</si>
  <si>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</si>
  <si>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</si>
  <si>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</si>
  <si>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</si>
  <si>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</si>
  <si>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</si>
  <si>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</si>
  <si>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</si>
  <si>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</si>
  <si>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</si>
  <si>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</si>
  <si>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</si>
  <si>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</si>
  <si>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</si>
  <si>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</si>
  <si>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</si>
  <si>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</si>
  <si>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</si>
  <si>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</si>
  <si>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</si>
  <si>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</si>
  <si>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</si>
  <si>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</si>
  <si>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</si>
  <si>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</si>
  <si>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</si>
  <si>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</si>
  <si>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</si>
  <si>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</si>
  <si>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</si>
  <si>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</si>
  <si>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</si>
  <si>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</si>
  <si>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</si>
  <si>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</si>
  <si>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</si>
  <si>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</si>
  <si>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</si>
  <si>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</si>
  <si>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</si>
  <si>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</si>
  <si>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</si>
  <si>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</si>
  <si>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</si>
  <si>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</si>
  <si>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</si>
  <si>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</si>
  <si>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</si>
  <si>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</si>
  <si>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</si>
  <si>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</si>
  <si>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</si>
  <si>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</si>
  <si>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</si>
  <si>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</si>
  <si>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</si>
  <si>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</si>
  <si>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</si>
  <si>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</si>
  <si>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</si>
  <si>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</si>
  <si>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</si>
  <si>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</si>
  <si>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</si>
  <si>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</si>
  <si>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</si>
  <si>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</si>
  <si>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</si>
  <si>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</si>
  <si>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</si>
  <si>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</si>
  <si>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</si>
  <si>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</si>
  <si>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</si>
  <si>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</si>
  <si>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</si>
  <si>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</si>
  <si>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</si>
  <si>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</si>
  <si>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</si>
  <si>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</si>
  <si>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</si>
  <si>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</si>
  <si>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</si>
  <si>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</si>
  <si>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</si>
  <si>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</si>
  <si>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</si>
  <si>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</si>
  <si>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</si>
  <si>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</si>
  <si>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</si>
  <si>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</si>
  <si>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</si>
  <si>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</si>
  <si>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</si>
  <si>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</si>
  <si>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</si>
  <si>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</si>
  <si>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</si>
  <si>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</si>
  <si>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</si>
  <si>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</si>
  <si>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</si>
  <si>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</si>
  <si>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</si>
  <si>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</si>
  <si>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</si>
  <si>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</si>
  <si>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</si>
  <si>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</si>
  <si>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</si>
  <si>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</si>
  <si>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</si>
  <si>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</si>
  <si>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</si>
  <si>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</si>
  <si>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</si>
  <si>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</si>
  <si>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</si>
  <si>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</si>
  <si>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</si>
  <si>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</si>
  <si>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</si>
  <si>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</si>
  <si>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</si>
  <si>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</si>
  <si>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</si>
  <si>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</si>
  <si>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</si>
  <si>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</si>
  <si>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</si>
  <si>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</si>
  <si>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</si>
  <si>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</si>
  <si>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</si>
  <si>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</si>
  <si>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</si>
  <si>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</si>
  <si>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</si>
  <si>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</si>
  <si>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</si>
  <si>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</si>
  <si>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</si>
  <si>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</si>
  <si>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</si>
  <si>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</si>
  <si>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</si>
  <si>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</si>
  <si>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</si>
  <si>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</si>
  <si>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</si>
  <si>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</si>
  <si>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</si>
  <si>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</si>
  <si>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</si>
  <si>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</si>
  <si>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</si>
  <si>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</si>
  <si>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</si>
  <si>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</si>
  <si>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</si>
  <si>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</si>
  <si>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</si>
  <si>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</si>
  <si>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</si>
  <si>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</si>
  <si>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</si>
  <si>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</si>
  <si>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</si>
  <si>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</si>
  <si>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</si>
  <si>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</si>
  <si>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</si>
  <si>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</si>
  <si>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</si>
  <si>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</si>
  <si>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</si>
  <si>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</si>
  <si>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</si>
  <si>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</si>
  <si>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</si>
  <si>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</si>
  <si>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</si>
  <si>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</si>
  <si>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</si>
  <si>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</si>
  <si>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</si>
  <si>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</si>
  <si>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</si>
  <si>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</si>
  <si>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</si>
  <si>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</si>
  <si>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</si>
  <si>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</si>
  <si>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</si>
  <si>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</si>
  <si>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</si>
  <si>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</si>
  <si>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</si>
  <si>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</si>
  <si>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</si>
  <si>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</si>
  <si>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</si>
  <si>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</si>
  <si>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</si>
  <si>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</si>
  <si>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</si>
  <si>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</si>
  <si>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</si>
  <si>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</si>
  <si>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</si>
  <si>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</si>
  <si>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</si>
  <si>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</si>
  <si>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</si>
  <si>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</si>
  <si>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</si>
  <si>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</si>
  <si>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</si>
  <si>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</si>
  <si>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</si>
  <si>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</si>
  <si>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</si>
  <si>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</si>
  <si>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</si>
  <si>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</si>
  <si>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</si>
  <si>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</si>
  <si>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</si>
  <si>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</si>
  <si>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</si>
  <si>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</si>
  <si>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</si>
  <si>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</si>
  <si>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</si>
  <si>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</si>
  <si>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</si>
  <si>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</si>
  <si>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</si>
  <si>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</si>
  <si>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</si>
  <si>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</si>
  <si>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</si>
  <si>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</si>
  <si>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</si>
  <si>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</si>
  <si>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</si>
  <si>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</si>
  <si>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</si>
  <si>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</si>
  <si>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</si>
  <si>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</si>
  <si>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</si>
  <si>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</si>
  <si>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</si>
  <si>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</si>
  <si>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</si>
  <si>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</si>
  <si>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</si>
  <si>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</si>
  <si>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</si>
  <si>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</si>
  <si>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</si>
  <si>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</si>
  <si>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</si>
  <si>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</si>
  <si>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</si>
  <si>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</si>
  <si>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</si>
  <si>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</si>
  <si>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</si>
  <si>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</si>
  <si>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</si>
  <si>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</si>
  <si>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</si>
  <si>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</si>
  <si>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</si>
  <si>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</si>
  <si>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</si>
  <si>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</si>
  <si>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</si>
  <si>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</si>
  <si>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</si>
  <si>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</si>
  <si>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</si>
  <si>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</si>
  <si>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</si>
  <si>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</si>
  <si>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</si>
  <si>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</si>
  <si>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</si>
  <si>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</si>
  <si>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</si>
  <si>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</si>
  <si>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</si>
  <si>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</si>
  <si>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</si>
  <si>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</si>
  <si>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</si>
  <si>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</si>
  <si>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</si>
  <si>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</si>
  <si>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</si>
  <si>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</si>
  <si>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</si>
  <si>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</si>
  <si>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</si>
  <si>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</si>
  <si>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</si>
  <si>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</si>
  <si>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</si>
  <si>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</si>
  <si>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</si>
  <si>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</si>
  <si>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</si>
  <si>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</si>
  <si>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</si>
  <si>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</si>
  <si>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</si>
  <si>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</si>
  <si>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</si>
  <si>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</si>
  <si>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</si>
  <si>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</si>
  <si>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</si>
  <si>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</si>
  <si>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</si>
  <si>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</si>
  <si>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</si>
  <si>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</si>
  <si>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</si>
  <si>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</si>
  <si>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</si>
  <si>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</si>
  <si>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</si>
  <si>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</si>
  <si>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</si>
  <si>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</si>
  <si>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</si>
  <si>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</si>
  <si>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</si>
  <si>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</si>
  <si>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</si>
  <si>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</si>
  <si>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</si>
  <si>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</si>
  <si>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</si>
  <si>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</si>
  <si>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</si>
  <si>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</si>
  <si>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</si>
  <si>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</si>
  <si>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</si>
  <si>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</si>
  <si>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</si>
  <si>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</si>
  <si>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</si>
  <si>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</si>
  <si>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</si>
  <si>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</si>
  <si>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</si>
  <si>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</si>
  <si>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</si>
  <si>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</si>
  <si>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</si>
  <si>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</si>
  <si>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</si>
  <si>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</si>
  <si>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</si>
  <si>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</si>
  <si>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</si>
  <si>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</si>
  <si>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</si>
  <si>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</si>
  <si>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</si>
  <si>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</si>
  <si>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</si>
  <si>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</si>
  <si>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</si>
  <si>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</si>
  <si>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</si>
  <si>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</si>
  <si>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</si>
  <si>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</si>
  <si>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</si>
  <si>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</si>
  <si>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</si>
  <si>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</si>
  <si>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</si>
  <si>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</si>
  <si>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</si>
  <si>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</si>
  <si>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</si>
  <si>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</si>
  <si>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</si>
  <si>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</si>
  <si>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</si>
  <si>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</si>
  <si>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</si>
  <si>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</si>
  <si>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</si>
  <si>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</si>
  <si>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</si>
  <si>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</si>
  <si>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</si>
  <si>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</si>
  <si>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</si>
  <si>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</si>
  <si>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</si>
  <si>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</si>
  <si>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</si>
  <si>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</si>
  <si>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</si>
  <si>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</si>
  <si>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</si>
  <si>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</si>
  <si>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</si>
  <si>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</si>
  <si>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</si>
  <si>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</si>
  <si>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</si>
  <si>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</si>
  <si>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</si>
  <si>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</si>
  <si>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</si>
  <si>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</si>
  <si>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</si>
  <si>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</si>
  <si>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</si>
  <si>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</si>
  <si>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</si>
  <si>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</si>
  <si>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</si>
  <si>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</si>
  <si>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</si>
  <si>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</si>
  <si>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</si>
  <si>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</si>
  <si>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</si>
  <si>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</si>
  <si>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</si>
  <si>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</si>
  <si>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</si>
  <si>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</si>
  <si>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</si>
  <si>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</si>
  <si>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</si>
  <si>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</si>
  <si>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</si>
  <si>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</si>
  <si>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</si>
  <si>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</si>
  <si>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</si>
  <si>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</si>
  <si>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</si>
  <si>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</si>
  <si>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</si>
  <si>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</si>
  <si>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</si>
  <si>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</si>
  <si>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</si>
  <si>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</si>
  <si>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</si>
  <si>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</si>
  <si>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</si>
  <si>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</si>
  <si>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</si>
  <si>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</si>
  <si>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</si>
  <si>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</si>
  <si>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</si>
  <si>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</si>
  <si>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</si>
  <si>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</si>
  <si>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</si>
  <si>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</si>
  <si>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</si>
  <si>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</si>
  <si>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</si>
  <si>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</si>
  <si>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</si>
  <si>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</si>
  <si>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</si>
  <si>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</si>
  <si>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</si>
  <si>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</si>
  <si>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</si>
  <si>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</si>
  <si>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</si>
  <si>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</si>
  <si>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</si>
  <si>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</si>
  <si>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</si>
  <si>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</si>
  <si>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</si>
  <si>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</si>
  <si>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</si>
  <si>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</si>
  <si>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</si>
  <si>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</si>
  <si>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</si>
  <si>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</si>
  <si>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</si>
  <si>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</si>
  <si>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</si>
  <si>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</si>
  <si>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</si>
  <si>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</si>
  <si>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</si>
  <si>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</si>
  <si>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</si>
  <si>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</si>
  <si>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</si>
  <si>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</si>
  <si>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</si>
  <si>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</si>
  <si>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</si>
  <si>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</si>
  <si>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</si>
  <si>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</si>
  <si>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</si>
  <si>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</si>
  <si>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</si>
  <si>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</si>
  <si>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</si>
  <si>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</si>
  <si>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</si>
  <si>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</si>
  <si>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</si>
  <si>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</si>
  <si>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</si>
  <si>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</si>
  <si>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</si>
  <si>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</si>
  <si>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</si>
  <si>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</si>
  <si>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</si>
  <si>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</si>
  <si>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</si>
  <si>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</si>
  <si>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</si>
  <si>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</si>
  <si>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</si>
  <si>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</si>
  <si>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</si>
  <si>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</si>
  <si>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</si>
  <si>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</si>
  <si>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</si>
  <si>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</si>
  <si>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</si>
  <si>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</si>
  <si>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</si>
  <si>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</si>
  <si>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</si>
  <si>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</si>
  <si>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</si>
  <si>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</si>
  <si>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</si>
  <si>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</si>
  <si>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</si>
  <si>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</si>
  <si>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</si>
  <si>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</si>
  <si>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</si>
  <si>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</si>
  <si>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</si>
  <si>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</si>
  <si>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</si>
  <si>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</si>
  <si>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</si>
  <si>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</si>
  <si>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</si>
  <si>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</si>
  <si>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</si>
  <si>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</si>
  <si>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</si>
  <si>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</si>
  <si>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</si>
  <si>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</si>
  <si>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</si>
  <si>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</si>
  <si>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</si>
  <si>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</si>
  <si>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</si>
  <si>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</si>
  <si>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</si>
  <si>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</si>
  <si>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</si>
  <si>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</si>
  <si>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</si>
  <si>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</si>
  <si>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</si>
  <si>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</si>
  <si>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</si>
  <si>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</si>
  <si>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</si>
  <si>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</si>
  <si>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</si>
  <si>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</si>
  <si>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</si>
  <si>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</si>
  <si>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</si>
  <si>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</si>
  <si>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</si>
  <si>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</si>
  <si>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</si>
  <si>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</si>
  <si>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</si>
  <si>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</si>
  <si>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</si>
  <si>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</si>
  <si>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</si>
  <si>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</si>
  <si>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</si>
  <si>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</si>
  <si>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</si>
  <si>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</si>
  <si>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</si>
  <si>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</si>
  <si>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</si>
  <si>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</si>
  <si>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</si>
  <si>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</si>
  <si>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</si>
  <si>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</si>
  <si>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</si>
  <si>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</si>
  <si>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</si>
  <si>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</si>
  <si>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</si>
  <si>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</si>
  <si>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</si>
  <si>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</si>
  <si>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</si>
  <si>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</si>
  <si>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</si>
  <si>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</si>
  <si>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</si>
  <si>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</si>
  <si>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</si>
  <si>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</si>
  <si>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</si>
  <si>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</si>
  <si>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</si>
  <si>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</si>
  <si>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</si>
  <si>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</si>
  <si>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</si>
  <si>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</si>
  <si>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</si>
  <si>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</si>
  <si>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</si>
  <si>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</si>
  <si>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</si>
  <si>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</si>
  <si>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</si>
  <si>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</si>
  <si>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</si>
  <si>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</si>
  <si>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</si>
  <si>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</si>
  <si>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</si>
  <si>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</si>
  <si>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</si>
  <si>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</si>
  <si>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</si>
  <si>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</si>
  <si>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</si>
  <si>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</si>
  <si>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</si>
  <si>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</si>
  <si>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</si>
  <si>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</si>
  <si>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</si>
  <si>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</si>
  <si>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</si>
  <si>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</si>
  <si>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</si>
  <si>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</si>
  <si>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</si>
  <si>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</si>
  <si>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</si>
  <si>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</si>
  <si>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</si>
  <si>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</si>
  <si>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</si>
  <si>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</si>
  <si>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</si>
  <si>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</si>
  <si>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</si>
  <si>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</si>
  <si>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</si>
  <si>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</si>
  <si>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</si>
  <si>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</si>
  <si>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</si>
  <si>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</si>
  <si>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</si>
  <si>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</si>
  <si>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</si>
  <si>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</si>
  <si>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</si>
  <si>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</si>
  <si>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</si>
  <si>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</si>
  <si>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</si>
  <si>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</si>
  <si>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</si>
  <si>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</si>
  <si>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</si>
  <si>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</si>
  <si>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</si>
  <si>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</si>
  <si>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</si>
  <si>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</si>
  <si>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</si>
  <si>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</si>
  <si>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</si>
  <si>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</si>
  <si>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</si>
  <si>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</si>
  <si>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</si>
  <si>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</si>
  <si>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</si>
  <si>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</si>
  <si>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</si>
  <si>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</si>
  <si>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</si>
  <si>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</si>
  <si>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</si>
  <si>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</si>
  <si>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</si>
  <si>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</si>
  <si>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</si>
  <si>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</si>
  <si>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</si>
  <si>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</si>
  <si>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</si>
  <si>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</si>
  <si>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</si>
  <si>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</si>
  <si>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</si>
  <si>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</si>
  <si>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</si>
  <si>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</si>
  <si>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</si>
  <si>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</si>
  <si>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</si>
  <si>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</si>
  <si>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</si>
  <si>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</si>
  <si>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</si>
  <si>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</si>
  <si>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</si>
  <si>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</si>
  <si>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</si>
  <si>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</si>
  <si>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</si>
  <si>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</si>
  <si>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</si>
  <si>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</si>
  <si>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</si>
  <si>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</si>
  <si>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</si>
  <si>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</si>
  <si>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</si>
  <si>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</si>
  <si>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</si>
  <si>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</si>
  <si>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</si>
  <si>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</si>
  <si>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</si>
  <si>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</si>
  <si>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</si>
  <si>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</si>
  <si>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</si>
  <si>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</si>
  <si>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</si>
  <si>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</si>
  <si>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</si>
  <si>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</si>
  <si>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</si>
  <si>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</si>
  <si>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</si>
  <si>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</si>
  <si>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</si>
  <si>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</si>
  <si>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</si>
  <si>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</si>
  <si>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</si>
  <si>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</si>
  <si>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</si>
  <si>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</si>
  <si>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</si>
  <si>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</si>
  <si>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</si>
  <si>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</si>
  <si>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</si>
  <si>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</si>
  <si>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</si>
  <si>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</si>
  <si>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</si>
  <si>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</si>
  <si>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</si>
  <si>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</si>
  <si>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</si>
  <si>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</si>
  <si>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</si>
  <si>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</si>
  <si>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</si>
  <si>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</si>
  <si>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</si>
  <si>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</si>
  <si>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</si>
  <si>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</si>
  <si>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</si>
  <si>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</si>
  <si>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</si>
  <si>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</si>
  <si>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</si>
  <si>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</si>
  <si>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</si>
  <si>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</si>
  <si>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</si>
  <si>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</si>
  <si>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</si>
  <si>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</si>
  <si>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</si>
  <si>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</si>
  <si>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</si>
  <si>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</si>
  <si>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</si>
  <si>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</si>
  <si>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</si>
  <si>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</si>
  <si>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</si>
  <si>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</si>
  <si>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</si>
  <si>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</si>
  <si>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</si>
  <si>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</si>
  <si>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</si>
  <si>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</si>
  <si>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</si>
  <si>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</si>
  <si>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</si>
  <si>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</si>
  <si>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</si>
  <si>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</si>
  <si>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</si>
  <si>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</si>
  <si>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</si>
  <si>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</si>
  <si>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</si>
  <si>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</si>
  <si>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</si>
  <si>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</si>
  <si>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</si>
  <si>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</si>
  <si>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</si>
  <si>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</si>
  <si>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</si>
  <si>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</si>
  <si>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</si>
  <si>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</si>
  <si>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</si>
  <si>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</si>
  <si>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</si>
  <si>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</si>
  <si>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</si>
  <si>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</si>
  <si>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</si>
  <si>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</si>
  <si>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</si>
  <si>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</si>
  <si>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</si>
  <si>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</si>
  <si>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</si>
  <si>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</si>
  <si>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</si>
  <si>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</si>
  <si>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</si>
  <si>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</si>
  <si>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</si>
  <si>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</si>
  <si>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</si>
  <si>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</si>
  <si>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</si>
  <si>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</si>
  <si>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</si>
  <si>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</si>
  <si>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</si>
  <si>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</si>
  <si>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</si>
  <si>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</si>
  <si>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</si>
  <si>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</si>
  <si>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</si>
  <si>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</si>
  <si>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</si>
  <si>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</si>
  <si>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</si>
  <si>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</si>
  <si>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</si>
  <si>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</si>
  <si>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</si>
  <si>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</si>
  <si>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</si>
  <si>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</si>
  <si>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</si>
  <si>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</si>
  <si>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</si>
  <si>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</si>
  <si>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</si>
  <si>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</si>
  <si>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</si>
  <si>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</si>
  <si>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</si>
  <si>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</si>
  <si>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</si>
  <si>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</si>
  <si>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</si>
  <si>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</si>
  <si>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</si>
  <si>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</si>
  <si>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</si>
  <si>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</si>
  <si>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</si>
  <si>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</si>
  <si>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</si>
  <si>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</si>
  <si>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</si>
  <si>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</si>
  <si>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</si>
  <si>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</si>
  <si>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</si>
  <si>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</si>
  <si>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</si>
  <si>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</si>
  <si>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</si>
  <si>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</si>
  <si>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</si>
  <si>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</si>
  <si>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</si>
  <si>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</si>
  <si>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</si>
  <si>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</si>
  <si>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</si>
  <si>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</si>
  <si>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</si>
  <si>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</si>
  <si>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</si>
  <si>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</si>
  <si>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</si>
  <si>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</si>
  <si>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</si>
  <si>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</si>
  <si>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</si>
  <si>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</si>
  <si>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</si>
  <si>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</si>
  <si>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</si>
  <si>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</si>
  <si>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</si>
  <si>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</si>
  <si>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</si>
  <si>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</si>
  <si>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</si>
  <si>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</si>
  <si>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</si>
  <si>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</si>
  <si>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</si>
  <si>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</si>
  <si>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</si>
  <si>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</si>
  <si>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</si>
  <si>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</si>
  <si>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</si>
  <si>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</si>
  <si>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</si>
  <si>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</si>
  <si>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</si>
  <si>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</si>
  <si>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</si>
  <si>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</si>
  <si>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</si>
  <si>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</si>
  <si>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</si>
  <si>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</si>
  <si>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</si>
  <si>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</si>
  <si>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</si>
  <si>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</si>
  <si>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</si>
  <si>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</si>
  <si>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</si>
  <si>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</si>
  <si>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</si>
  <si>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</si>
  <si>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</si>
  <si>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</si>
  <si>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</si>
  <si>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</si>
  <si>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</si>
  <si>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</si>
  <si>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</si>
  <si>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</si>
  <si>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</si>
  <si>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</si>
  <si>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</si>
  <si>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</si>
  <si>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</si>
  <si>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</si>
  <si>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</si>
  <si>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</si>
  <si>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</si>
  <si>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</si>
  <si>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</si>
  <si>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</si>
  <si>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</si>
  <si>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</si>
  <si>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</si>
  <si>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</si>
  <si>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</si>
  <si>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</si>
  <si>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</si>
  <si>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</si>
  <si>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</si>
  <si>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</si>
  <si>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</si>
  <si>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</si>
  <si>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</si>
  <si>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</si>
  <si>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</si>
  <si>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</si>
  <si>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</si>
  <si>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</si>
  <si>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</si>
  <si>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</si>
  <si>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</si>
  <si>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</si>
  <si>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</si>
  <si>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</si>
  <si>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</si>
  <si>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</si>
  <si>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</si>
  <si>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</si>
  <si>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</si>
  <si>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</si>
  <si>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</si>
  <si>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</si>
  <si>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</si>
  <si>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</si>
  <si>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</si>
  <si>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</si>
  <si>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</si>
  <si>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</si>
  <si>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</si>
  <si>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</si>
  <si>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</si>
  <si>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</si>
  <si>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</si>
  <si>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</si>
  <si>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</si>
  <si>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</si>
  <si>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</si>
  <si>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</si>
  <si>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</si>
  <si>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</si>
  <si>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</si>
  <si>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</si>
  <si>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</si>
  <si>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</si>
  <si>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</si>
  <si>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</si>
  <si>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</si>
  <si>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</si>
  <si>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</si>
  <si>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</si>
  <si>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</si>
  <si>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</si>
  <si>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</si>
  <si>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</si>
  <si>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</si>
  <si>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</si>
  <si>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</si>
  <si>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</si>
  <si>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</si>
  <si>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</si>
  <si>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</si>
  <si>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</si>
  <si>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</si>
  <si>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</si>
  <si>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</si>
  <si>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</si>
  <si>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</si>
  <si>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</si>
  <si>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</si>
  <si>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</si>
  <si>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</si>
  <si>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</si>
  <si>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</si>
  <si>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</si>
  <si>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</si>
  <si>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</si>
  <si>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</si>
  <si>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</si>
  <si>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</si>
  <si>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</si>
  <si>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</si>
  <si>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</si>
  <si>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</si>
  <si>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</si>
  <si>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</si>
  <si>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</si>
  <si>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</si>
  <si>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</si>
  <si>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</si>
  <si>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</si>
  <si>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</si>
  <si>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</si>
  <si>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</si>
  <si>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</si>
  <si>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</si>
  <si>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</si>
  <si>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</si>
  <si>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</si>
  <si>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</si>
  <si>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</si>
  <si>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</si>
  <si>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</si>
  <si>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</si>
  <si>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</si>
  <si>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</si>
  <si>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</si>
  <si>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</si>
  <si>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</si>
  <si>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</si>
  <si>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</si>
  <si>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</si>
  <si>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</si>
  <si>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</si>
  <si>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</si>
  <si>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</si>
  <si>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</si>
  <si>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</si>
  <si>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</si>
  <si>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</si>
  <si>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</si>
  <si>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</si>
  <si>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</si>
  <si>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</si>
  <si>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</si>
  <si>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</si>
  <si>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</si>
  <si>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</si>
  <si>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</si>
  <si>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</si>
  <si>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</si>
  <si>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</si>
  <si>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</si>
  <si>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</si>
  <si>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</si>
  <si>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</si>
  <si>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</si>
  <si>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</si>
  <si>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</si>
  <si>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</si>
  <si>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</si>
  <si>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</si>
  <si>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</si>
  <si>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</si>
  <si>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</si>
  <si>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</si>
  <si>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</si>
  <si>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</si>
  <si>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</si>
  <si>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</si>
  <si>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</si>
  <si>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</si>
  <si>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</si>
  <si>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</si>
  <si>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</si>
  <si>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</si>
  <si>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</si>
  <si>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</si>
  <si>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</si>
  <si>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</si>
  <si>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</si>
  <si>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</si>
  <si>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</si>
  <si>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</si>
  <si>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</si>
  <si>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</si>
  <si>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</si>
  <si>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</si>
  <si>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</si>
  <si>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</si>
  <si>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</si>
  <si>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</si>
  <si>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</si>
  <si>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</si>
  <si>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</si>
  <si>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</si>
  <si>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</si>
  <si>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</si>
  <si>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</si>
  <si>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</si>
  <si>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</si>
  <si>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</si>
  <si>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</si>
  <si>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</si>
  <si>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</si>
  <si>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</si>
  <si>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</si>
  <si>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</si>
  <si>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</si>
  <si>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</si>
  <si>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</si>
  <si>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</si>
  <si>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</si>
  <si>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</si>
  <si>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</si>
  <si>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</si>
  <si>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</si>
  <si>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</si>
  <si>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</si>
  <si>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</si>
  <si>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</si>
  <si>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</si>
  <si>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</si>
  <si>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</si>
  <si>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</si>
  <si>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</si>
  <si>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</si>
  <si>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</si>
  <si>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</si>
  <si>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</si>
  <si>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</si>
  <si>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</si>
  <si>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</si>
  <si>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</si>
  <si>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</si>
  <si>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</si>
  <si>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</si>
  <si>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</si>
  <si>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</si>
  <si>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</si>
  <si>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</si>
  <si>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</si>
  <si>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</si>
  <si>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</si>
  <si>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</si>
  <si>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</si>
  <si>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</si>
  <si>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</si>
  <si>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</si>
  <si>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</si>
  <si>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</si>
  <si>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</si>
  <si>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</si>
  <si>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</si>
  <si>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</si>
  <si>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</si>
  <si>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</si>
  <si>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</si>
  <si>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</si>
  <si>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</si>
  <si>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</si>
  <si>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</si>
  <si>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</si>
  <si>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</si>
  <si>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</si>
  <si>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</si>
  <si>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</si>
  <si>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</si>
  <si>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</si>
  <si>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</si>
  <si>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</si>
  <si>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</si>
  <si>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</si>
  <si>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</si>
  <si>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</si>
  <si>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</si>
  <si>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</si>
  <si>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</si>
  <si>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</si>
  <si>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</si>
  <si>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</si>
  <si>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</si>
  <si>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</si>
  <si>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</si>
  <si>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</si>
  <si>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</si>
  <si>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</si>
  <si>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</si>
  <si>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</si>
  <si>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</si>
  <si>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</si>
  <si>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</si>
  <si>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</si>
  <si>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</si>
  <si>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</si>
  <si>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</si>
  <si>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</si>
  <si>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</si>
  <si>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</si>
  <si>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</si>
  <si>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</si>
  <si>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</si>
  <si>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</si>
  <si>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</si>
  <si>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</si>
  <si>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</si>
  <si>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</si>
  <si>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</si>
  <si>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</si>
  <si>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</si>
  <si>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</si>
  <si>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</si>
  <si>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</si>
  <si>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</si>
  <si>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</si>
  <si>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</si>
  <si>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</si>
  <si>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</si>
  <si>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</si>
  <si>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</si>
  <si>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</si>
  <si>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</si>
  <si>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</si>
  <si>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</si>
  <si>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</si>
  <si>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</si>
  <si>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</si>
  <si>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</si>
  <si>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</si>
  <si>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</si>
  <si>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</si>
  <si>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</si>
  <si>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</si>
  <si>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</si>
  <si>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</si>
  <si>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</si>
  <si>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</si>
  <si>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</si>
  <si>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</si>
  <si>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</si>
  <si>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</si>
  <si>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</si>
  <si>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</si>
  <si>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</si>
  <si>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</si>
  <si>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</si>
  <si>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</si>
  <si>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</si>
  <si>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</si>
  <si>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</si>
  <si>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</si>
  <si>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</si>
  <si>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</si>
  <si>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</si>
  <si>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</si>
  <si>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</si>
  <si>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</si>
  <si>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</si>
  <si>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</si>
  <si>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</si>
  <si>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</si>
  <si>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</si>
  <si>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</si>
  <si>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</si>
  <si>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</si>
  <si>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</si>
  <si>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</si>
  <si>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</si>
  <si>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</si>
  <si>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</si>
  <si>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</si>
  <si>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</si>
  <si>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</si>
  <si>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</si>
  <si>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</si>
  <si>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</si>
  <si>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</si>
  <si>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</si>
  <si>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</si>
  <si>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</si>
  <si>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</si>
  <si>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</si>
  <si>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</si>
  <si>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</si>
  <si>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</si>
  <si>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</si>
  <si>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</si>
  <si>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</si>
  <si>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</si>
  <si>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</si>
  <si>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</si>
  <si>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</si>
  <si>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</si>
  <si>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</si>
  <si>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</si>
  <si>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</si>
  <si>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</si>
  <si>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</si>
  <si>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</si>
  <si>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</si>
  <si>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</si>
  <si>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</si>
  <si>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</si>
  <si>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</si>
  <si>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</si>
  <si>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</si>
  <si>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</si>
  <si>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</si>
  <si>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</si>
  <si>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</si>
  <si>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</si>
  <si>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</si>
  <si>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</si>
  <si>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</si>
  <si>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</si>
  <si>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</si>
  <si>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</si>
  <si>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</si>
  <si>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</si>
  <si>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</si>
  <si>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</si>
  <si>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</si>
  <si>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</si>
  <si>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</si>
  <si>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</si>
  <si>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</si>
  <si>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</si>
  <si>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</si>
  <si>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</si>
  <si>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</si>
  <si>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</si>
  <si>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</si>
  <si>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</si>
  <si>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</si>
  <si>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</si>
  <si>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</si>
  <si>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</si>
  <si>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</si>
  <si>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</si>
  <si>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</si>
  <si>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</si>
  <si>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</si>
  <si>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</si>
  <si>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</si>
  <si>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</si>
  <si>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</si>
  <si>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</si>
  <si>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</si>
  <si>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</si>
  <si>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</si>
  <si>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</si>
  <si>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</si>
  <si>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</si>
  <si>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</si>
  <si>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</si>
  <si>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</si>
  <si>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</si>
  <si>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</si>
  <si>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</si>
  <si>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</si>
  <si>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</si>
  <si>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</si>
  <si>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</si>
  <si>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</si>
  <si>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</si>
  <si>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</si>
  <si>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</si>
  <si>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</si>
  <si>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</si>
  <si>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</si>
  <si>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</si>
  <si>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</si>
  <si>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</si>
  <si>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</si>
  <si>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</si>
  <si>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</si>
  <si>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</si>
  <si>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</si>
  <si>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</si>
  <si>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</si>
  <si>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</si>
  <si>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</si>
  <si>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</si>
  <si>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</si>
  <si>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</si>
  <si>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</si>
  <si>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</si>
  <si>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</si>
  <si>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</si>
  <si>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</si>
  <si>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</si>
  <si>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</si>
  <si>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</si>
  <si>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</si>
  <si>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</si>
  <si>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</si>
  <si>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</si>
  <si>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</si>
  <si>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</si>
  <si>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</si>
  <si>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</si>
  <si>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</si>
  <si>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</si>
  <si>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</si>
  <si>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</si>
  <si>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</si>
  <si>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</si>
  <si>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</si>
  <si>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</si>
  <si>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</si>
  <si>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</si>
  <si>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</si>
  <si>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</si>
  <si>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</si>
  <si>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</si>
  <si>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</si>
  <si>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</si>
  <si>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</si>
  <si>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</si>
  <si>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</si>
  <si>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</si>
  <si>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</si>
  <si>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</si>
  <si>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</si>
  <si>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</si>
  <si>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</si>
  <si>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</si>
  <si>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</si>
  <si>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</si>
  <si>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</si>
  <si>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</si>
  <si>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</si>
  <si>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</si>
  <si>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</si>
  <si>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</si>
  <si>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</si>
  <si>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</si>
  <si>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</si>
  <si>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</si>
  <si>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</si>
  <si>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</si>
  <si>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</si>
  <si>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</si>
  <si>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</si>
  <si>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</si>
  <si>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</si>
  <si>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</si>
  <si>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</si>
  <si>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</si>
  <si>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</si>
  <si>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</si>
  <si>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</si>
  <si>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</si>
  <si>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</si>
  <si>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</si>
  <si>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</si>
  <si>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</si>
  <si>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</si>
  <si>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</si>
  <si>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</si>
  <si>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</si>
  <si>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</si>
  <si>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</si>
  <si>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</si>
  <si>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</si>
  <si>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</si>
  <si>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</si>
  <si>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</si>
  <si>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</si>
  <si>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</si>
  <si>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</si>
  <si>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</si>
  <si>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</si>
  <si>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</si>
  <si>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</si>
  <si>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</si>
  <si>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</si>
  <si>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</si>
  <si>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</si>
  <si>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</si>
  <si>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</si>
  <si>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</si>
  <si>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</si>
  <si>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</si>
  <si>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</si>
  <si>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</si>
  <si>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</si>
  <si>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</si>
  <si>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</si>
  <si>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</si>
  <si>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</si>
  <si>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</si>
  <si>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</si>
  <si>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</si>
  <si>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</si>
  <si>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</si>
  <si>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</si>
  <si>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</si>
  <si>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</si>
  <si>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</si>
  <si>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</si>
  <si>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</si>
  <si>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</si>
  <si>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</si>
  <si>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</si>
  <si>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</si>
  <si>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</si>
  <si>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</si>
  <si>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</si>
  <si>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</si>
  <si>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</si>
  <si>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</si>
  <si>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</si>
  <si>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</si>
  <si>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</si>
  <si>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</si>
  <si>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</si>
  <si>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</si>
  <si>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</si>
  <si>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</si>
  <si>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</si>
  <si>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</si>
  <si>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</si>
  <si>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</si>
  <si>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</si>
  <si>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</si>
  <si>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</si>
  <si>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</si>
  <si>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</si>
  <si>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</si>
  <si>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</si>
  <si>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</si>
  <si>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</si>
  <si>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</si>
  <si>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</si>
  <si>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</si>
  <si>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</si>
  <si>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</si>
  <si>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</si>
  <si>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</si>
  <si>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</si>
  <si>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</si>
  <si>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</si>
  <si>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</si>
  <si>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</si>
  <si>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</si>
  <si>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</si>
  <si>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</si>
  <si>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</si>
  <si>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</si>
  <si>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</si>
  <si>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</si>
  <si>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</si>
  <si>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</si>
  <si>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</si>
  <si>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</si>
  <si>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</si>
  <si>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</si>
  <si>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</si>
  <si>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</si>
  <si>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</si>
  <si>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</si>
  <si>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</si>
  <si>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</si>
  <si>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</si>
  <si>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</si>
  <si>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</si>
  <si>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</si>
  <si>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</si>
  <si>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</si>
  <si>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</si>
  <si>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</si>
  <si>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</si>
  <si>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</si>
  <si>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</si>
  <si>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</si>
  <si>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</si>
  <si>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</si>
  <si>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</si>
  <si>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</si>
  <si>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</si>
  <si>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</si>
  <si>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</si>
  <si>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</si>
  <si>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</si>
  <si>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</si>
  <si>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</si>
  <si>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</si>
  <si>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</si>
  <si>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</si>
  <si>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</si>
  <si>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</si>
  <si>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</si>
  <si>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</si>
  <si>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</si>
  <si>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</si>
  <si>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</si>
  <si>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</si>
  <si>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</si>
  <si>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</si>
  <si>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</si>
  <si>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</si>
  <si>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</si>
  <si>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</si>
  <si>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</si>
  <si>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</si>
  <si>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</si>
  <si>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</si>
  <si>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</si>
  <si>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</si>
  <si>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</si>
  <si>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</si>
  <si>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</si>
  <si>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</si>
  <si>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</si>
  <si>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</si>
  <si>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</si>
  <si>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</si>
  <si>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</si>
  <si>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</si>
  <si>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</si>
  <si>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</si>
  <si>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</si>
  <si>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</si>
  <si>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</si>
  <si>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</si>
  <si>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</si>
  <si>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</si>
  <si>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</si>
  <si>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</si>
  <si>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</si>
  <si>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</si>
  <si>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</si>
  <si>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</si>
  <si>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</si>
  <si>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</si>
  <si>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</si>
  <si>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</si>
  <si>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</si>
  <si>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</si>
  <si>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</si>
  <si>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</si>
  <si>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</si>
  <si>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</si>
  <si>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</si>
  <si>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</si>
  <si>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</si>
  <si>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</si>
  <si>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</si>
  <si>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</si>
  <si>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</si>
  <si>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</si>
  <si>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</si>
  <si>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</si>
  <si>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</si>
  <si>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</si>
  <si>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</si>
  <si>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</si>
  <si>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</si>
  <si>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</si>
  <si>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</si>
  <si>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</si>
  <si>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</si>
  <si>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</si>
  <si>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</si>
  <si>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</si>
  <si>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</si>
  <si>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</si>
  <si>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</si>
  <si>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</si>
  <si>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</si>
  <si>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</si>
  <si>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</si>
  <si>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</si>
  <si>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</si>
  <si>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</si>
  <si>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</si>
  <si>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</si>
  <si>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</si>
  <si>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</si>
  <si>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</si>
  <si>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</si>
  <si>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</si>
  <si>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</si>
  <si>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</si>
  <si>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</si>
  <si>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</si>
  <si>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</si>
  <si>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</si>
  <si>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</si>
  <si>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</si>
  <si>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</si>
  <si>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</si>
  <si>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</si>
  <si>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</si>
  <si>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</si>
  <si>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</si>
  <si>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</si>
  <si>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</si>
  <si>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</si>
  <si>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</si>
  <si>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</si>
  <si>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</si>
  <si>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</si>
  <si>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</si>
  <si>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</si>
  <si>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</si>
  <si>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</si>
  <si>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</si>
  <si>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</si>
  <si>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</si>
  <si>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</si>
  <si>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</si>
  <si>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</si>
  <si>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</si>
  <si>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</si>
  <si>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</si>
  <si>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</si>
  <si>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</si>
  <si>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</si>
  <si>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</si>
  <si>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</si>
  <si>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</si>
  <si>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</si>
  <si>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</si>
  <si>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</si>
  <si>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</si>
  <si>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</si>
  <si>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</si>
  <si>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</si>
  <si>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</si>
  <si>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</si>
  <si>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</si>
  <si>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</si>
  <si>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</si>
  <si>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</si>
  <si>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</si>
  <si>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</si>
  <si>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</si>
  <si>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</si>
  <si>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</si>
  <si>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</si>
  <si>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</si>
  <si>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</si>
  <si>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</si>
  <si>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</si>
  <si>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</si>
  <si>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</si>
  <si>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</si>
  <si>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</si>
  <si>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</si>
  <si>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</si>
  <si>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</si>
  <si>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</si>
  <si>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</si>
  <si>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</si>
  <si>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</si>
  <si>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</si>
  <si>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</si>
  <si>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</si>
  <si>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</si>
  <si>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</si>
  <si>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</si>
  <si>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</si>
  <si>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</si>
  <si>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</si>
  <si>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</si>
  <si>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</si>
  <si>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</si>
  <si>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</si>
  <si>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</si>
  <si>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</si>
  <si>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</si>
  <si>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</si>
  <si>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</si>
  <si>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</si>
  <si>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</si>
  <si>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</si>
  <si>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</si>
  <si>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</si>
  <si>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</si>
  <si>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</si>
  <si>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</si>
  <si>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</si>
  <si>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</si>
  <si>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</si>
  <si>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</si>
  <si>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</si>
  <si>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</si>
  <si>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</si>
  <si>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</si>
  <si>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</si>
  <si>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</si>
  <si>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</si>
  <si>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</si>
  <si>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</si>
  <si>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</si>
  <si>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</si>
  <si>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</si>
  <si>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</si>
  <si>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</si>
  <si>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</si>
  <si>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</si>
  <si>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</si>
  <si>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</si>
  <si>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</si>
  <si>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</si>
  <si>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</si>
  <si>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</si>
  <si>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</si>
  <si>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</si>
  <si>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</si>
  <si>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</si>
  <si>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</si>
  <si>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</si>
  <si>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</si>
  <si>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</si>
  <si>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</si>
  <si>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</si>
  <si>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</si>
  <si>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</si>
  <si>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</si>
  <si>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</si>
  <si>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</si>
  <si>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</si>
  <si>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</si>
  <si>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</si>
  <si>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</si>
  <si>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</si>
  <si>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</si>
  <si>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</si>
  <si>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</si>
  <si>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</si>
  <si>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</si>
  <si>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</si>
  <si>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</si>
  <si>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</si>
  <si>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</si>
  <si>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</si>
  <si>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</si>
  <si>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</si>
  <si>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</si>
  <si>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</si>
  <si>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</si>
  <si>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</si>
  <si>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</si>
  <si>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</si>
  <si>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</si>
  <si>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</si>
  <si>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</si>
  <si>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</si>
  <si>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</si>
  <si>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</si>
  <si>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</si>
  <si>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</si>
  <si>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</si>
  <si>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</si>
  <si>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</si>
  <si>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</si>
  <si>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</si>
  <si>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</si>
  <si>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</si>
  <si>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</si>
  <si>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</si>
  <si>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</si>
  <si>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</si>
  <si>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</si>
  <si>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</si>
  <si>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</si>
  <si>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</si>
  <si>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</si>
  <si>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</si>
  <si>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</si>
  <si>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</si>
  <si>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</si>
  <si>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</si>
  <si>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</si>
  <si>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</si>
  <si>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</si>
  <si>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</si>
  <si>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</si>
  <si>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</si>
  <si>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</si>
  <si>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</si>
  <si>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</si>
  <si>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</si>
  <si>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</si>
  <si>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</si>
  <si>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</si>
  <si>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</si>
  <si>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</si>
  <si>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</si>
  <si>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</si>
  <si>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</si>
  <si>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</si>
  <si>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</si>
  <si>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</si>
  <si>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</si>
  <si>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</si>
  <si>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</si>
  <si>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</si>
  <si>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</si>
  <si>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</si>
  <si>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</si>
  <si>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</si>
  <si>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</si>
  <si>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</si>
  <si>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</si>
  <si>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</si>
  <si>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</si>
  <si>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</si>
  <si>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</si>
  <si>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</si>
  <si>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</si>
  <si>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</si>
  <si>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</si>
  <si>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</si>
  <si>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</si>
  <si>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</si>
  <si>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</si>
  <si>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</si>
  <si>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</si>
  <si>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</si>
  <si>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</si>
  <si>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</si>
  <si>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</si>
  <si>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</si>
  <si>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</si>
  <si>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</si>
  <si>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</si>
  <si>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</si>
  <si>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</si>
  <si>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</si>
  <si>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</si>
  <si>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</si>
  <si>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</si>
  <si>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</si>
  <si>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</si>
  <si>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</si>
  <si>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</si>
  <si>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</si>
  <si>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</si>
  <si>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</si>
  <si>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</si>
  <si>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</si>
  <si>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</si>
  <si>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</si>
  <si>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</si>
  <si>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</si>
  <si>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</si>
  <si>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</si>
  <si>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</si>
  <si>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</si>
  <si>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</si>
  <si>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</si>
  <si>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</si>
  <si>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</si>
  <si>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</si>
  <si>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</si>
  <si>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</si>
  <si>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</si>
  <si>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</si>
  <si>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</si>
  <si>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</si>
  <si>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</si>
  <si>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</si>
  <si>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</si>
  <si>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</si>
  <si>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</si>
  <si>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</si>
  <si>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</si>
  <si>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</si>
  <si>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</si>
  <si>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</si>
  <si>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</si>
  <si>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</si>
  <si>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</si>
  <si>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</si>
  <si>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</si>
  <si>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</si>
  <si>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</si>
  <si>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</si>
  <si>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</si>
  <si>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</si>
  <si>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</si>
  <si>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</si>
  <si>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</si>
  <si>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</si>
  <si>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</si>
  <si>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</si>
  <si>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</si>
  <si>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</si>
  <si>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</si>
  <si>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</si>
  <si>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</si>
  <si>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</si>
  <si>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</si>
  <si>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</si>
  <si>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</si>
  <si>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</si>
  <si>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</si>
  <si>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</si>
  <si>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</si>
  <si>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</si>
  <si>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</si>
  <si>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</si>
  <si>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</si>
  <si>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</si>
  <si>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</si>
  <si>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</si>
  <si>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</si>
  <si>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</si>
  <si>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</si>
  <si>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</si>
  <si>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</si>
  <si>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</si>
  <si>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</si>
  <si>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</si>
  <si>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</si>
  <si>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</si>
  <si>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</si>
  <si>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</si>
  <si>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</si>
  <si>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</si>
  <si>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</si>
  <si>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</si>
  <si>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</si>
  <si>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</si>
  <si>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</si>
  <si>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</si>
  <si>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</si>
  <si>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</si>
  <si>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</si>
  <si>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</si>
  <si>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</si>
  <si>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</si>
  <si>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</si>
  <si>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</si>
  <si>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</si>
  <si>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</si>
  <si>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</si>
  <si>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</si>
  <si>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</si>
  <si>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</si>
  <si>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</si>
  <si>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</si>
  <si>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</si>
  <si>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</si>
  <si>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</si>
  <si>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</si>
  <si>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</si>
  <si>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</si>
  <si>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</si>
  <si>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</si>
  <si>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</si>
  <si>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</si>
  <si>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</si>
  <si>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</si>
  <si>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</si>
  <si>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</si>
  <si>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</si>
  <si>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</si>
  <si>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</si>
  <si>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</si>
  <si>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</si>
  <si>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</si>
  <si>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</si>
  <si>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</si>
  <si>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</si>
  <si>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</si>
  <si>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</si>
  <si>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</si>
  <si>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</si>
  <si>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</si>
  <si>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</si>
  <si>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</si>
  <si>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</si>
  <si>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</si>
  <si>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</si>
  <si>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</si>
  <si>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</si>
  <si>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</si>
  <si>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</si>
  <si>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</si>
  <si>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</si>
  <si>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</si>
  <si>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</si>
  <si>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</si>
  <si>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</si>
  <si>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</si>
  <si>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</si>
  <si>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</si>
  <si>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</si>
  <si>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</si>
  <si>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</si>
  <si>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</si>
  <si>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</si>
  <si>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</si>
  <si>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</si>
  <si>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</si>
  <si>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</si>
  <si>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</si>
  <si>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</si>
  <si>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</si>
  <si>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</si>
  <si>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</si>
  <si>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</si>
  <si>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</si>
  <si>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</si>
  <si>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</si>
  <si>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</si>
  <si>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</si>
  <si>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</si>
  <si>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</si>
  <si>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</si>
  <si>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</si>
  <si>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</si>
  <si>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</si>
  <si>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</si>
  <si>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</si>
  <si>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</si>
  <si>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</si>
  <si>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</si>
  <si>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</si>
  <si>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</si>
  <si>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</si>
  <si>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</si>
  <si>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</si>
  <si>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</si>
  <si>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</si>
  <si>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</si>
  <si>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</si>
  <si>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</si>
  <si>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</si>
  <si>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</si>
  <si>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</si>
  <si>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</si>
  <si>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</si>
  <si>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</si>
  <si>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</si>
  <si>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</si>
  <si>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</si>
  <si>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</si>
  <si>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</si>
  <si>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</si>
  <si>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</si>
  <si>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</si>
  <si>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</si>
  <si>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</si>
  <si>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</si>
  <si>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</si>
  <si>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</si>
  <si>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</si>
  <si>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</si>
  <si>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</si>
  <si>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</si>
  <si>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</si>
  <si>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</si>
  <si>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</si>
  <si>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</si>
  <si>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</si>
  <si>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</si>
  <si>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</si>
  <si>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</si>
  <si>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</si>
  <si>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</si>
  <si>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</si>
  <si>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</si>
  <si>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</si>
  <si>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</si>
  <si>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</si>
  <si>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</si>
  <si>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</si>
  <si>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</si>
  <si>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</si>
  <si>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</si>
  <si>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</si>
  <si>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</si>
  <si>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</si>
  <si>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</si>
  <si>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</si>
  <si>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</si>
  <si>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</si>
  <si>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</si>
  <si>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</si>
  <si>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</si>
  <si>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</si>
  <si>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</si>
  <si>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</si>
  <si>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</si>
  <si>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</si>
  <si>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</si>
  <si>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</si>
  <si>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</si>
  <si>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</si>
  <si>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</si>
  <si>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</si>
  <si>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</si>
  <si>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</si>
  <si>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</si>
  <si>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</si>
  <si>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</si>
  <si>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</si>
  <si>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</si>
  <si>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</si>
  <si>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</si>
  <si>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</si>
  <si>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</si>
  <si>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</si>
  <si>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</si>
  <si>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</si>
  <si>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</si>
  <si>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</si>
  <si>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</si>
  <si>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</si>
  <si>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</si>
  <si>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</si>
  <si>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</si>
  <si>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</si>
  <si>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</si>
  <si>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</si>
  <si>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</si>
  <si>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</si>
  <si>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</si>
  <si>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</si>
  <si>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</si>
  <si>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</si>
  <si>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</si>
  <si>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</si>
  <si>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</si>
  <si>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</si>
  <si>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</si>
  <si>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</si>
  <si>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</si>
  <si>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</si>
  <si>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</si>
  <si>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</si>
  <si>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</si>
  <si>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</si>
  <si>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</si>
  <si>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</si>
  <si>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</si>
  <si>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</si>
  <si>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</si>
  <si>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</si>
  <si>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</si>
  <si>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</si>
  <si>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</si>
  <si>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</si>
  <si>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</si>
  <si>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</si>
  <si>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</si>
  <si>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</si>
  <si>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</si>
  <si>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</si>
  <si>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</si>
  <si>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</si>
  <si>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</si>
  <si>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</si>
  <si>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</si>
  <si>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</si>
  <si>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</si>
  <si>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</si>
  <si>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</si>
  <si>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</si>
  <si>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</si>
  <si>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</si>
  <si>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</si>
  <si>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</si>
  <si>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</si>
  <si>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</si>
  <si>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</si>
  <si>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</si>
  <si>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</si>
  <si>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</si>
  <si>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</si>
  <si>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</si>
  <si>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</si>
  <si>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</si>
  <si>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</si>
  <si>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</si>
  <si>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</si>
  <si>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</si>
  <si>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</si>
  <si>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</si>
  <si>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</si>
  <si>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</si>
  <si>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</si>
  <si>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</si>
  <si>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</si>
  <si>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</si>
  <si>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</si>
  <si>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</si>
  <si>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</si>
  <si>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</si>
  <si>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</si>
  <si>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</si>
  <si>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</si>
  <si>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</si>
  <si>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</si>
  <si>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</si>
  <si>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</si>
  <si>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</si>
  <si>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</si>
  <si>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</si>
  <si>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</si>
  <si>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</si>
  <si>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</si>
  <si>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</si>
  <si>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</si>
  <si>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</si>
  <si>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</si>
  <si>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</si>
  <si>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</si>
  <si>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</si>
  <si>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</si>
  <si>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</si>
  <si>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</si>
  <si>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</si>
  <si>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</si>
  <si>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</si>
  <si>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</si>
  <si>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</si>
  <si>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</si>
  <si>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</si>
  <si>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</si>
  <si>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</si>
  <si>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</si>
  <si>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</si>
  <si>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</si>
  <si>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</si>
  <si>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</si>
  <si>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</si>
  <si>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</si>
  <si>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</si>
  <si>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</si>
  <si>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</si>
  <si>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</si>
  <si>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</si>
  <si>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</si>
  <si>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</si>
  <si>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</si>
  <si>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</si>
  <si>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</si>
  <si>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</si>
  <si>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</si>
  <si>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</si>
  <si>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</si>
  <si>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</si>
  <si>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</si>
  <si>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</si>
  <si>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</si>
  <si>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</si>
  <si>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</si>
  <si>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</si>
  <si>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</si>
  <si>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</si>
  <si>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</si>
  <si>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</si>
  <si>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</si>
  <si>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</si>
  <si>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</si>
  <si>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</si>
  <si>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</si>
  <si>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</si>
  <si>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</si>
  <si>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</si>
  <si>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</si>
  <si>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</si>
  <si>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</si>
  <si>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</si>
  <si>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</si>
  <si>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</si>
  <si>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</si>
  <si>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</si>
  <si>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</si>
  <si>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</si>
  <si>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</si>
  <si>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</si>
  <si>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</si>
  <si>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</si>
  <si>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</si>
  <si>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</si>
  <si>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</si>
  <si>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</si>
  <si>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</si>
  <si>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</si>
  <si>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</si>
  <si>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</si>
  <si>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</si>
  <si>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</si>
  <si>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</si>
  <si>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</si>
  <si>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</si>
  <si>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</si>
  <si>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</si>
  <si>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</si>
  <si>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</si>
  <si>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</si>
  <si>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</si>
  <si>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</si>
  <si>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</si>
  <si>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</si>
  <si>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</si>
  <si>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</si>
  <si>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</si>
  <si>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</si>
  <si>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</si>
  <si>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</si>
  <si>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</si>
  <si>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</si>
  <si>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</si>
  <si>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</si>
  <si>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</si>
  <si>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</si>
  <si>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</si>
  <si>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</si>
  <si>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</si>
  <si>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</si>
  <si>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</si>
  <si>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</si>
  <si>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</si>
  <si>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</si>
  <si>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</si>
  <si>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</si>
  <si>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</si>
  <si>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</si>
  <si>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</si>
  <si>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</si>
  <si>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</si>
  <si>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</si>
  <si>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</si>
  <si>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</si>
  <si>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</si>
  <si>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</si>
  <si>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</si>
  <si>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</si>
  <si>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</si>
  <si>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</si>
  <si>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</si>
  <si>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</si>
  <si>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</si>
  <si>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</si>
  <si>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</si>
  <si>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</si>
  <si>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</si>
  <si>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</si>
  <si>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</si>
  <si>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</si>
  <si>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</si>
  <si>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</si>
  <si>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</si>
  <si>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</si>
  <si>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</si>
  <si>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</si>
  <si>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</si>
  <si>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</si>
  <si>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</si>
  <si>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</si>
  <si>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</si>
  <si>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</si>
  <si>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</si>
  <si>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</si>
  <si>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</si>
  <si>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</si>
  <si>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</si>
  <si>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</si>
  <si>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</si>
  <si>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</si>
  <si>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</si>
  <si>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</si>
  <si>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</si>
  <si>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</si>
  <si>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</si>
  <si>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</si>
  <si>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</si>
  <si>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</si>
  <si>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</si>
  <si>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</si>
  <si>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</si>
  <si>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</si>
  <si>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</si>
  <si>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</si>
  <si>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</si>
  <si>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</si>
  <si>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</si>
  <si>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</si>
  <si>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</si>
  <si>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</si>
  <si>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</si>
  <si>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</si>
  <si>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</si>
  <si>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</si>
  <si>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</si>
  <si>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</si>
  <si>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</si>
  <si>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</si>
  <si>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</si>
  <si>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</si>
  <si>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</si>
  <si>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</si>
  <si>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</si>
  <si>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</si>
  <si>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</si>
  <si>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</si>
  <si>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</si>
  <si>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</si>
  <si>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</si>
  <si>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</si>
  <si>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</si>
  <si>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</si>
  <si>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</si>
  <si>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</si>
  <si>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</si>
  <si>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</si>
  <si>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</si>
  <si>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</si>
  <si>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</si>
  <si>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</si>
  <si>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</si>
  <si>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</si>
  <si>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</si>
  <si>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</si>
  <si>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</si>
  <si>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</si>
  <si>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</si>
  <si>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</si>
  <si>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</si>
  <si>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</si>
  <si>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</si>
  <si>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</si>
  <si>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</si>
  <si>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</si>
  <si>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</si>
  <si>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</si>
  <si>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</si>
  <si>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</si>
  <si>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</si>
  <si>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</si>
  <si>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</si>
  <si>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</si>
  <si>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</si>
  <si>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</si>
  <si>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</si>
  <si>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</si>
  <si>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</si>
  <si>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</si>
  <si>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</si>
  <si>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</si>
  <si>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</si>
  <si>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</si>
  <si>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</si>
  <si>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</si>
  <si>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</si>
  <si>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</si>
  <si>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</si>
  <si>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</si>
  <si>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</si>
  <si>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</si>
  <si>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</si>
  <si>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</si>
  <si>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</si>
  <si>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</si>
  <si>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</si>
  <si>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</si>
  <si>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</si>
  <si>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</si>
  <si>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</si>
  <si>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</si>
  <si>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</si>
  <si>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</si>
  <si>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</si>
  <si>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</si>
  <si>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</si>
  <si>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</si>
  <si>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</si>
  <si>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</si>
  <si>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</si>
  <si>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</si>
  <si>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</si>
  <si>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</si>
  <si>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</si>
  <si>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</si>
  <si>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</si>
  <si>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</si>
  <si>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</si>
  <si>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</si>
  <si>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</si>
  <si>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</si>
  <si>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</si>
  <si>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</si>
  <si>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</si>
  <si>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</si>
  <si>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</si>
  <si>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</si>
  <si>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</si>
  <si>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</si>
  <si>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</si>
  <si>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</si>
  <si>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</si>
  <si>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</si>
  <si>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</si>
  <si>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</si>
  <si>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</si>
  <si>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</si>
  <si>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</si>
  <si>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</si>
  <si>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</si>
  <si>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</si>
  <si>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</si>
  <si>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</si>
  <si>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</si>
  <si>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</si>
  <si>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</si>
  <si>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</si>
  <si>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</si>
  <si>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</si>
  <si>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</si>
  <si>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</si>
  <si>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</si>
  <si>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</si>
  <si>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</si>
  <si>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</si>
  <si>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</si>
  <si>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</si>
  <si>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</si>
  <si>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</si>
  <si>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</si>
  <si>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</si>
  <si>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</si>
  <si>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</si>
  <si>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</si>
  <si>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</si>
  <si>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</si>
  <si>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</si>
  <si>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</si>
  <si>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</si>
  <si>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</si>
  <si>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</si>
  <si>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</si>
  <si>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</si>
  <si>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</si>
  <si>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</si>
  <si>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</si>
  <si>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</si>
  <si>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</si>
  <si>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</si>
  <si>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</si>
  <si>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</si>
  <si>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</si>
  <si>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</si>
  <si>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</si>
  <si>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</si>
  <si>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</si>
  <si>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</si>
  <si>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</si>
  <si>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</si>
  <si>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</si>
  <si>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</si>
  <si>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</si>
  <si>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</si>
  <si>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</si>
  <si>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</si>
  <si>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</si>
  <si>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</si>
  <si>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</si>
  <si>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</si>
  <si>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</si>
  <si>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</si>
  <si>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</si>
  <si>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</si>
  <si>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</si>
  <si>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</si>
  <si>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</si>
  <si>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</si>
  <si>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</si>
  <si>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</si>
  <si>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</si>
  <si>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</si>
  <si>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</si>
  <si>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</si>
  <si>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</si>
  <si>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</si>
  <si>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</si>
  <si>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</si>
  <si>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</si>
  <si>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</si>
  <si>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</si>
  <si>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</si>
  <si>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</si>
  <si>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</si>
  <si>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</si>
  <si>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</si>
  <si>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</si>
  <si>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</si>
  <si>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</si>
  <si>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</si>
  <si>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</si>
  <si>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</si>
  <si>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</si>
  <si>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</si>
  <si>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</si>
  <si>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</si>
  <si>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</si>
  <si>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</si>
  <si>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</si>
  <si>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</si>
  <si>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</si>
  <si>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</si>
  <si>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</si>
  <si>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</si>
  <si>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</si>
  <si>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</si>
  <si>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</si>
  <si>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</si>
  <si>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</si>
  <si>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</si>
  <si>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</si>
  <si>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</si>
  <si>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</si>
  <si>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</si>
  <si>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</si>
  <si>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</si>
  <si>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</si>
  <si>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</si>
  <si>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</si>
  <si>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</si>
  <si>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</si>
  <si>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</si>
  <si>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</si>
  <si>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</si>
  <si>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</si>
  <si>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</si>
  <si>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</si>
  <si>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</si>
  <si>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</si>
  <si>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</si>
  <si>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</si>
  <si>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</si>
  <si>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</si>
  <si>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</si>
  <si>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</si>
  <si>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</si>
  <si>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</si>
  <si>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</si>
  <si>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</si>
  <si>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</si>
  <si>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</si>
  <si>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</si>
  <si>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</si>
  <si>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</si>
  <si>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</si>
  <si>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</si>
  <si>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</si>
  <si>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</si>
  <si>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</si>
  <si>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</si>
  <si>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</si>
  <si>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</si>
  <si>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</si>
  <si>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</si>
  <si>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</si>
  <si>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</si>
  <si>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</si>
  <si>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</si>
  <si>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</si>
  <si>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</si>
  <si>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</si>
  <si>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</si>
  <si>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</si>
  <si>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</si>
  <si>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</si>
  <si>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</si>
  <si>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</si>
  <si>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</si>
  <si>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</si>
  <si>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</si>
  <si>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</si>
  <si>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</si>
  <si>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</si>
  <si>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</si>
  <si>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</si>
  <si>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</si>
  <si>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</si>
  <si>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</si>
  <si>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</si>
  <si>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</si>
  <si>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</si>
  <si>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</si>
  <si>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</si>
  <si>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</si>
  <si>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</si>
  <si>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</si>
  <si>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</si>
  <si>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</si>
  <si>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</si>
  <si>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</si>
  <si>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</si>
  <si>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</si>
  <si>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</si>
  <si>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</si>
  <si>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</si>
  <si>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</si>
  <si>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</si>
  <si>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</si>
  <si>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</si>
  <si>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</si>
  <si>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</si>
  <si>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</si>
  <si>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</si>
  <si>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</si>
  <si>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</si>
  <si>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</si>
  <si>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</si>
  <si>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</si>
  <si>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</si>
  <si>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</si>
  <si>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</si>
  <si>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</si>
  <si>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</si>
  <si>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</si>
  <si>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</si>
  <si>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</si>
  <si>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</si>
  <si>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</si>
  <si>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</si>
  <si>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</si>
  <si>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</si>
  <si>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</si>
  <si>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</si>
  <si>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</si>
  <si>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</si>
  <si>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</si>
  <si>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</si>
  <si>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</si>
  <si>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</si>
  <si>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</si>
  <si>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</si>
  <si>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</si>
  <si>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</si>
  <si>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</si>
  <si>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</si>
  <si>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</si>
  <si>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</si>
  <si>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</si>
  <si>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</si>
  <si>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</si>
  <si>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</si>
  <si>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</si>
  <si>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</si>
  <si>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</si>
  <si>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</si>
  <si>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</si>
  <si>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</si>
  <si>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</si>
  <si>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</si>
  <si>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</si>
  <si>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</si>
  <si>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</si>
  <si>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</si>
  <si>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</si>
  <si>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</si>
  <si>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</si>
  <si>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</si>
  <si>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</si>
  <si>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</si>
  <si>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</si>
  <si>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</si>
  <si>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</si>
  <si>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</si>
  <si>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</si>
  <si>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</si>
  <si>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</si>
  <si>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</si>
  <si>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</si>
  <si>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</si>
  <si>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</si>
  <si>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</si>
  <si>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</si>
  <si>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</si>
  <si>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</si>
  <si>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</si>
  <si>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</si>
  <si>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</si>
  <si>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</si>
  <si>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</si>
  <si>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</si>
  <si>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</si>
  <si>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</si>
  <si>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</si>
  <si>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</si>
  <si>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</si>
  <si>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</si>
  <si>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</si>
  <si>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</si>
  <si>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</si>
  <si>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</si>
  <si>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</si>
  <si>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</si>
  <si>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</si>
  <si>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</si>
  <si>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</si>
  <si>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</si>
  <si>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</si>
  <si>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</si>
  <si>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</si>
  <si>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</si>
  <si>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</si>
  <si>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</si>
  <si>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</si>
  <si>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</si>
  <si>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</si>
  <si>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</si>
  <si>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</si>
  <si>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</si>
  <si>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</si>
  <si>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</si>
  <si>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</si>
  <si>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</si>
  <si>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</si>
  <si>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</si>
  <si>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</si>
  <si>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</si>
  <si>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</si>
  <si>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</si>
  <si>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</si>
  <si>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</si>
  <si>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</si>
  <si>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</si>
  <si>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</si>
  <si>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</si>
  <si>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</si>
  <si>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</si>
  <si>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</si>
  <si>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</si>
  <si>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</si>
  <si>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</si>
  <si>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</si>
  <si>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</si>
  <si>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</si>
  <si>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</si>
  <si>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</si>
  <si>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</si>
  <si>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</si>
  <si>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</si>
  <si>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</si>
  <si>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</si>
  <si>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</si>
  <si>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</si>
  <si>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</si>
  <si>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</si>
  <si>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</si>
  <si>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</si>
  <si>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</si>
  <si>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</si>
  <si>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</si>
  <si>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</si>
  <si>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</si>
  <si>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</si>
  <si>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</si>
  <si>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</si>
  <si>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</si>
  <si>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</si>
  <si>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</si>
  <si>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</si>
  <si>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</si>
  <si>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</si>
  <si>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</si>
  <si>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</si>
  <si>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</si>
  <si>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</si>
  <si>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</si>
  <si>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</si>
  <si>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</si>
  <si>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</si>
  <si>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</si>
  <si>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</si>
  <si>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</si>
  <si>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</si>
  <si>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</si>
  <si>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</si>
  <si>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</si>
  <si>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</si>
  <si>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</si>
  <si>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</si>
  <si>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</si>
  <si>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</si>
  <si>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</si>
  <si>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</si>
  <si>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</si>
  <si>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</si>
  <si>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</si>
  <si>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</si>
  <si>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</si>
  <si>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</si>
  <si>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</si>
  <si>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</si>
  <si>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</si>
  <si>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</si>
  <si>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</si>
  <si>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</si>
  <si>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</si>
  <si>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</si>
  <si>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</si>
  <si>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</si>
  <si>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</si>
  <si>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</si>
  <si>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</si>
  <si>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</si>
  <si>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</si>
  <si>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</si>
  <si>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</si>
  <si>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</si>
  <si>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</si>
  <si>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</si>
  <si>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</si>
  <si>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</si>
  <si>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</si>
  <si>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</si>
  <si>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</si>
  <si>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</si>
  <si>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</si>
  <si>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</si>
  <si>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</si>
  <si>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</si>
  <si>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</si>
  <si>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</si>
  <si>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</si>
  <si>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</si>
  <si>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</si>
  <si>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</si>
  <si>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</si>
  <si>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</si>
  <si>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</si>
  <si>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</si>
  <si>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</si>
  <si>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</si>
  <si>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</si>
  <si>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</si>
  <si>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</si>
  <si>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</si>
  <si>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</si>
  <si>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</si>
  <si>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</si>
  <si>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</si>
  <si>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</si>
  <si>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</si>
  <si>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</si>
  <si>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</si>
  <si>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</si>
  <si>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</si>
  <si>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</si>
  <si>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</si>
  <si>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</si>
  <si>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</si>
  <si>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</si>
  <si>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</si>
  <si>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</si>
  <si>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</si>
  <si>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</si>
  <si>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</si>
  <si>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</si>
  <si>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</si>
  <si>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</si>
  <si>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</si>
  <si>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</si>
  <si>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</si>
  <si>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</si>
  <si>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</si>
  <si>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</si>
  <si>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</si>
  <si>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</si>
  <si>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</si>
  <si>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</si>
  <si>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</si>
  <si>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</si>
  <si>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</si>
  <si>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</si>
  <si>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</si>
  <si>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</si>
  <si>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</si>
  <si>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</si>
  <si>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</si>
  <si>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</si>
  <si>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</si>
  <si>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</si>
  <si>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</si>
  <si>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</si>
  <si>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</si>
  <si>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</si>
  <si>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</si>
  <si>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</si>
  <si>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</si>
  <si>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</si>
  <si>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</si>
  <si>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</si>
  <si>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</si>
  <si>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</si>
  <si>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</si>
  <si>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</si>
  <si>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</si>
  <si>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</si>
  <si>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</si>
  <si>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</si>
  <si>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</si>
  <si>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</si>
  <si>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</si>
  <si>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</si>
  <si>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</si>
  <si>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</si>
  <si>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</si>
  <si>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</si>
  <si>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</si>
  <si>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</si>
  <si>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</si>
  <si>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</si>
  <si>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</si>
  <si>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</si>
  <si>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</si>
  <si>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</si>
  <si>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</si>
  <si>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</si>
  <si>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</si>
  <si>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</si>
  <si>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</si>
  <si>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</si>
  <si>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</si>
  <si>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</si>
  <si>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</si>
  <si>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</si>
  <si>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</si>
  <si>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</si>
  <si>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</si>
  <si>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</si>
  <si>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</si>
  <si>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</si>
  <si>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</si>
  <si>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</si>
  <si>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</si>
  <si>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</si>
  <si>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</si>
  <si>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</si>
  <si>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</si>
  <si>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</si>
  <si>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</si>
  <si>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</si>
  <si>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</si>
  <si>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</si>
  <si>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</si>
  <si>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</si>
  <si>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</si>
  <si>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</si>
  <si>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</si>
  <si>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</si>
  <si>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</si>
  <si>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</si>
  <si>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</si>
  <si>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</si>
  <si>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</si>
  <si>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</si>
  <si>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</si>
  <si>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</si>
  <si>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</si>
  <si>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</si>
  <si>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</si>
  <si>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</si>
  <si>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</si>
  <si>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</si>
  <si>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</si>
  <si>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</si>
  <si>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</si>
  <si>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</si>
  <si>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</si>
  <si>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</si>
  <si>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</si>
  <si>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</si>
  <si>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</si>
  <si>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</si>
  <si>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</si>
  <si>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</si>
  <si>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</si>
  <si>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</si>
  <si>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</si>
  <si>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</si>
  <si>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</si>
  <si>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</si>
  <si>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</si>
  <si>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</si>
  <si>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</si>
  <si>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</si>
  <si>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</si>
  <si>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</si>
  <si>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</si>
  <si>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</si>
  <si>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</si>
  <si>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</si>
  <si>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</si>
  <si>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</si>
  <si>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</si>
  <si>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</si>
  <si>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</si>
  <si>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</si>
  <si>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</si>
  <si>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</si>
  <si>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</si>
  <si>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</si>
  <si>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</si>
  <si>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</si>
  <si>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</si>
  <si>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</si>
  <si>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</si>
  <si>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</si>
  <si>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</si>
  <si>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</si>
  <si>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</si>
  <si>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</si>
  <si>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</si>
  <si>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</si>
  <si>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</si>
  <si>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</si>
  <si>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</si>
  <si>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</si>
  <si>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</si>
  <si>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</si>
  <si>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</si>
  <si>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</si>
  <si>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</si>
  <si>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</si>
  <si>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</si>
  <si>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</si>
  <si>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</si>
  <si>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</si>
  <si>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</si>
  <si>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</si>
  <si>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</si>
  <si>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</si>
  <si>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</si>
  <si>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</si>
  <si>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</si>
  <si>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</si>
  <si>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</si>
  <si>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</si>
  <si>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</si>
  <si>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</si>
  <si>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</si>
  <si>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</si>
  <si>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</si>
  <si>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</si>
  <si>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</si>
  <si>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</si>
  <si>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</si>
  <si>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</si>
  <si>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</si>
  <si>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</si>
  <si>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</si>
  <si>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</si>
  <si>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</si>
  <si>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</si>
  <si>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</si>
  <si>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</si>
  <si>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</si>
  <si>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</si>
  <si>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</si>
  <si>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</si>
  <si>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</si>
  <si>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</si>
  <si>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</si>
  <si>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</si>
  <si>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</si>
  <si>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</si>
  <si>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</si>
  <si>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</si>
  <si>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</si>
  <si>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</si>
  <si>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</si>
  <si>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</si>
  <si>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</si>
  <si>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</si>
  <si>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</si>
  <si>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</si>
  <si>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</si>
  <si>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</si>
  <si>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</si>
  <si>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</si>
  <si>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</si>
  <si>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</si>
  <si>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</si>
  <si>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</si>
  <si>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</si>
  <si>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</si>
  <si>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</si>
  <si>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</si>
  <si>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</si>
  <si>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</si>
  <si>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</si>
  <si>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</si>
  <si>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</si>
  <si>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</si>
  <si>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</si>
  <si>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</si>
  <si>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</si>
  <si>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</si>
  <si>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</si>
  <si>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</si>
  <si>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</si>
  <si>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</si>
  <si>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</si>
  <si>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</si>
  <si>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</si>
  <si>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</si>
  <si>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</si>
  <si>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</si>
  <si>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</si>
  <si>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</si>
  <si>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</si>
  <si>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</si>
  <si>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</si>
  <si>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</si>
  <si>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</si>
  <si>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</si>
  <si>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</si>
  <si>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</si>
  <si>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</si>
  <si>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</si>
  <si>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</si>
  <si>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</si>
  <si>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</si>
  <si>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</si>
  <si>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</si>
  <si>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</si>
  <si>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</si>
  <si>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</si>
  <si>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</si>
  <si>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</si>
  <si>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</si>
  <si>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</si>
  <si>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</si>
  <si>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</si>
  <si>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</si>
  <si>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</si>
  <si>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</si>
  <si>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</si>
  <si>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</si>
  <si>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</si>
  <si>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</si>
  <si>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</si>
  <si>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</si>
  <si>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</si>
  <si>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</si>
  <si>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</si>
  <si>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</si>
  <si>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</si>
  <si>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</si>
  <si>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</si>
  <si>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</si>
  <si>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</si>
  <si>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</si>
  <si>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</si>
  <si>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</si>
  <si>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</si>
  <si>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</si>
  <si>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</si>
  <si>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</si>
  <si>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</si>
  <si>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</si>
  <si>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</si>
  <si>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</si>
  <si>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</si>
  <si>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</si>
  <si>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</si>
  <si>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</si>
  <si>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</si>
  <si>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</si>
  <si>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</si>
  <si>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</si>
  <si>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</si>
  <si>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</si>
  <si>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</si>
  <si>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</si>
  <si>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</si>
  <si>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</si>
  <si>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</si>
  <si>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</si>
  <si>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</si>
  <si>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</si>
  <si>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</si>
  <si>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</si>
  <si>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</si>
  <si>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</si>
  <si>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</si>
  <si>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</si>
  <si>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</si>
  <si>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</si>
  <si>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</si>
  <si>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</si>
  <si>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</si>
  <si>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</si>
  <si>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</si>
  <si>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</si>
  <si>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</si>
  <si>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</si>
  <si>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</si>
  <si>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</si>
  <si>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</si>
  <si>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</si>
  <si>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</si>
  <si>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</si>
  <si>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</si>
  <si>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</si>
  <si>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</si>
  <si>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</si>
  <si>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</si>
  <si>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</si>
  <si>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</si>
  <si>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</si>
  <si>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</si>
  <si>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</si>
  <si>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</si>
  <si>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</si>
  <si>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</si>
  <si>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</si>
  <si>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</si>
  <si>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</si>
  <si>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</si>
  <si>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</si>
  <si>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</si>
  <si>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</si>
  <si>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</si>
  <si>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</si>
  <si>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</si>
  <si>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</si>
  <si>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</si>
  <si>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</si>
  <si>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</si>
  <si>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</si>
  <si>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</si>
  <si>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</si>
  <si>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</si>
  <si>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</si>
  <si>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</si>
  <si>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</si>
  <si>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</si>
  <si>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</si>
  <si>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</si>
  <si>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</si>
  <si>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</si>
  <si>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</si>
  <si>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</si>
  <si>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</si>
  <si>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</si>
  <si>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</si>
  <si>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</si>
  <si>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</si>
  <si>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</si>
  <si>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</si>
  <si>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</si>
  <si>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</si>
  <si>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</si>
  <si>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</si>
  <si>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</si>
  <si>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</si>
  <si>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</si>
  <si>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</si>
  <si>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</si>
  <si>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</si>
  <si>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</si>
  <si>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</si>
  <si>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</si>
  <si>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</si>
  <si>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</si>
  <si>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</si>
  <si>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</si>
  <si>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</si>
  <si>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</si>
  <si>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</si>
  <si>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</si>
  <si>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</si>
  <si>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</si>
  <si>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</si>
  <si>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</si>
  <si>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</si>
  <si>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</si>
  <si>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</si>
  <si>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</si>
  <si>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</si>
  <si>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</si>
  <si>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</si>
  <si>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</si>
  <si>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</si>
  <si>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</si>
  <si>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</si>
  <si>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</si>
  <si>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</si>
  <si>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</si>
  <si>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</si>
  <si>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</si>
  <si>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</si>
  <si>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</si>
  <si>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</si>
  <si>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</si>
  <si>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</si>
  <si>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</si>
  <si>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</si>
  <si>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</si>
  <si>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</si>
  <si>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</si>
  <si>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</si>
  <si>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</si>
  <si>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</si>
  <si>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</si>
  <si>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</si>
  <si>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</si>
  <si>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</si>
  <si>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</si>
  <si>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</si>
  <si>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</si>
  <si>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</si>
  <si>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</si>
  <si>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</si>
  <si>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</si>
  <si>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</si>
  <si>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</si>
  <si>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</si>
  <si>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</si>
  <si>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</si>
  <si>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</si>
  <si>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</si>
  <si>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</si>
  <si>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</si>
  <si>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</si>
  <si>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</si>
  <si>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</si>
  <si>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</si>
  <si>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</si>
  <si>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</si>
  <si>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</si>
  <si>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</si>
  <si>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</si>
  <si>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</si>
  <si>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</si>
  <si>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</si>
  <si>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</si>
  <si>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</si>
  <si>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</si>
  <si>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</si>
  <si>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</si>
  <si>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</si>
  <si>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</si>
  <si>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</si>
  <si>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</si>
  <si>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</si>
  <si>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</si>
  <si>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</si>
  <si>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</si>
  <si>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</si>
  <si>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</si>
  <si>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</si>
  <si>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</si>
  <si>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</si>
  <si>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</si>
  <si>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</si>
  <si>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</si>
  <si>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</si>
  <si>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</si>
  <si>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</si>
  <si>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</si>
  <si>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</si>
  <si>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</si>
  <si>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</si>
  <si>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</si>
  <si>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</si>
  <si>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</si>
  <si>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</si>
  <si>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</si>
  <si>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</si>
  <si>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</si>
  <si>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</si>
  <si>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</si>
  <si>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</si>
  <si>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</si>
  <si>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</si>
  <si>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</si>
  <si>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</si>
  <si>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</si>
  <si>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</si>
  <si>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</si>
  <si>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</si>
  <si>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</si>
  <si>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</si>
  <si>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</si>
  <si>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</si>
  <si>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</si>
  <si>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</si>
  <si>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</si>
  <si>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</si>
  <si>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</si>
  <si>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</si>
  <si>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</si>
  <si>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</si>
  <si>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</si>
  <si>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</si>
  <si>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</si>
  <si>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</si>
  <si>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</si>
  <si>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</si>
  <si>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</si>
  <si>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</si>
  <si>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</si>
  <si>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</si>
  <si>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</si>
  <si>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</si>
  <si>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</si>
  <si>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</si>
  <si>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</si>
  <si>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</si>
  <si>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</si>
  <si>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</si>
  <si>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</si>
  <si>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</si>
  <si>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</si>
  <si>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</si>
  <si>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</si>
  <si>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</si>
  <si>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</si>
  <si>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</si>
  <si>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</si>
  <si>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</si>
  <si>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</si>
  <si>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</si>
  <si>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</si>
  <si>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</si>
  <si>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</si>
  <si>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</si>
  <si>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</si>
  <si>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</si>
  <si>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</si>
  <si>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</si>
  <si>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</si>
  <si>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</si>
  <si>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</si>
  <si>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</si>
  <si>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</si>
  <si>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</si>
  <si>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</si>
  <si>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</si>
  <si>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</si>
  <si>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</si>
  <si>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</si>
  <si>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</si>
  <si>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</si>
  <si>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</si>
  <si>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</si>
  <si>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</si>
  <si>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</si>
  <si>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</si>
  <si>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</si>
  <si>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</si>
  <si>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</si>
  <si>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</si>
  <si>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</si>
  <si>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</si>
  <si>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</si>
  <si>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</si>
  <si>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</si>
  <si>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</si>
  <si>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</si>
  <si>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</si>
  <si>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</si>
  <si>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</si>
  <si>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</si>
  <si>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</si>
  <si>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</si>
  <si>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</si>
  <si>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</si>
  <si>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</si>
  <si>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</si>
  <si>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</si>
  <si>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</si>
  <si>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</si>
  <si>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</si>
  <si>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</si>
  <si>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</si>
  <si>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</si>
  <si>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</si>
  <si>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</si>
  <si>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</si>
  <si>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</si>
  <si>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</si>
  <si>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</si>
  <si>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</si>
  <si>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</si>
  <si>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</si>
  <si>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</si>
  <si>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</si>
  <si>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</si>
  <si>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</si>
  <si>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</si>
  <si>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</si>
  <si>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</si>
  <si>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</si>
  <si>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</si>
  <si>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</si>
  <si>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</si>
  <si>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</si>
  <si>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</si>
  <si>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</si>
  <si>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</si>
  <si>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</si>
  <si>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</si>
  <si>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</si>
  <si>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</si>
  <si>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</si>
  <si>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</si>
  <si>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</si>
  <si>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</si>
  <si>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</si>
  <si>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</si>
  <si>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</si>
  <si>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</si>
  <si>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</si>
  <si>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</si>
  <si>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</si>
  <si>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</si>
  <si>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</si>
  <si>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</si>
  <si>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</si>
  <si>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</si>
  <si>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</si>
  <si>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</si>
  <si>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</si>
  <si>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</si>
  <si>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</si>
  <si>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</si>
  <si>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</si>
  <si>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</si>
  <si>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</si>
  <si>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</si>
  <si>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</si>
  <si>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</si>
  <si>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</si>
  <si>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</si>
  <si>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</si>
  <si>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</si>
  <si>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</si>
  <si>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</si>
  <si>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</si>
  <si>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</si>
  <si>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</si>
  <si>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</si>
  <si>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</si>
  <si>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</si>
  <si>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</si>
  <si>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</si>
  <si>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</si>
  <si>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</si>
  <si>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</si>
  <si>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</si>
  <si>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</si>
  <si>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</si>
  <si>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</si>
  <si>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</si>
  <si>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</si>
  <si>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</si>
  <si>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</si>
  <si>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</si>
  <si>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</si>
  <si>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</si>
  <si>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</si>
  <si>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</si>
  <si>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</si>
  <si>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</si>
  <si>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</si>
  <si>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</si>
  <si>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</si>
  <si>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</si>
  <si>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</si>
  <si>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</si>
  <si>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</si>
  <si>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</si>
  <si>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</si>
  <si>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</si>
  <si>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</si>
  <si>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</si>
  <si>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</si>
  <si>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</si>
  <si>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</si>
  <si>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</si>
  <si>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</si>
  <si>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</si>
  <si>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</si>
  <si>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</si>
  <si>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</si>
  <si>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</si>
  <si>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</si>
  <si>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</si>
  <si>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</si>
  <si>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</si>
  <si>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</si>
  <si>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</si>
  <si>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</si>
  <si>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</si>
  <si>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</si>
  <si>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</si>
  <si>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</si>
  <si>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</si>
  <si>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</si>
  <si>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</si>
  <si>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</si>
  <si>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</si>
  <si>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</si>
  <si>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</si>
  <si>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</si>
  <si>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</si>
  <si>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</si>
  <si>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</si>
  <si>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</si>
  <si>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</si>
  <si>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</si>
  <si>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</si>
  <si>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</si>
  <si>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</si>
  <si>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</si>
  <si>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</si>
  <si>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</si>
  <si>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</si>
  <si>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</si>
  <si>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</si>
  <si>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</si>
  <si>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</si>
  <si>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</si>
  <si>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</si>
  <si>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</si>
  <si>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</si>
  <si>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</si>
  <si>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</si>
  <si>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</si>
  <si>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</si>
  <si>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</si>
  <si>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</si>
  <si>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</si>
  <si>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</si>
  <si>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</si>
  <si>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</si>
  <si>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</si>
  <si>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</si>
  <si>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</si>
  <si>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</si>
  <si>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</si>
  <si>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</si>
  <si>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</si>
  <si>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</si>
  <si>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</si>
  <si>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</si>
  <si>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</si>
  <si>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</si>
  <si>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</si>
  <si>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</si>
  <si>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</si>
  <si>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</si>
  <si>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</si>
  <si>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</si>
  <si>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</si>
  <si>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</si>
  <si>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</si>
  <si>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</si>
  <si>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</si>
  <si>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</si>
  <si>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</si>
  <si>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</si>
  <si>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</si>
  <si>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</si>
  <si>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</si>
  <si>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</si>
  <si>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</si>
  <si>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</si>
  <si>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</si>
  <si>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</si>
  <si>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</si>
  <si>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</si>
  <si>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</si>
  <si>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</si>
  <si>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</si>
  <si>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</si>
  <si>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</si>
  <si>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</si>
  <si>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</si>
  <si>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</si>
  <si>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</si>
  <si>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</si>
  <si>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</si>
  <si>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</si>
  <si>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</si>
  <si>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</si>
  <si>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</si>
  <si>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</si>
  <si>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</si>
  <si>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</si>
  <si>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</si>
  <si>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</si>
  <si>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</si>
  <si>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</si>
  <si>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</si>
  <si>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</si>
  <si>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</si>
  <si>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</si>
  <si>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</si>
  <si>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</si>
  <si>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</si>
  <si>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</si>
  <si>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</si>
  <si>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</si>
  <si>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</si>
  <si>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</si>
  <si>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</si>
  <si>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</si>
  <si>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</si>
  <si>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</si>
  <si>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</si>
  <si>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</si>
  <si>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</si>
  <si>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</si>
  <si>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</si>
  <si>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</si>
  <si>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</si>
  <si>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</si>
  <si>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</si>
  <si>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</si>
  <si>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</si>
  <si>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</si>
  <si>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</si>
  <si>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</si>
  <si>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</si>
  <si>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</si>
  <si>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</si>
  <si>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</si>
  <si>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</si>
  <si>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</si>
  <si>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</si>
  <si>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</si>
  <si>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</si>
  <si>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</si>
  <si>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</si>
  <si>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</si>
  <si>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</si>
  <si>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</si>
  <si>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</si>
  <si>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</si>
  <si>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</si>
  <si>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</si>
  <si>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</si>
  <si>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</si>
  <si>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</si>
  <si>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</si>
  <si>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</si>
  <si>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</si>
  <si>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</si>
  <si>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</si>
  <si>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</si>
  <si>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</si>
  <si>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</si>
  <si>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</si>
  <si>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</si>
  <si>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</si>
  <si>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</si>
  <si>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</si>
  <si>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</si>
  <si>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</si>
  <si>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</si>
  <si>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</si>
  <si>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</si>
  <si>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</si>
  <si>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</si>
  <si>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</si>
  <si>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</si>
  <si>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</si>
  <si>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</si>
  <si>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</si>
  <si>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</si>
  <si>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</si>
  <si>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</si>
  <si>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</si>
  <si>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</si>
  <si>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</si>
  <si>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</si>
  <si>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</si>
  <si>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</si>
  <si>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</si>
  <si>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</si>
  <si>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</si>
  <si>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</si>
  <si>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</si>
  <si>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</si>
  <si>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</si>
  <si>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</si>
  <si>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</si>
  <si>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</si>
  <si>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</si>
  <si>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</si>
  <si>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</si>
  <si>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</si>
  <si>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</si>
  <si>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</si>
  <si>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</si>
  <si>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</si>
  <si>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</si>
  <si>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</si>
  <si>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</si>
  <si>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</si>
  <si>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</si>
  <si>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</si>
  <si>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</si>
  <si>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</si>
  <si>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</si>
  <si>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</si>
  <si>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</si>
  <si>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</si>
  <si>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</si>
  <si>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</si>
  <si>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</si>
  <si>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</si>
  <si>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</si>
  <si>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</si>
  <si>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</si>
  <si>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</si>
  <si>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</si>
  <si>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</si>
  <si>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</si>
  <si>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</si>
  <si>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</si>
  <si>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</si>
  <si>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</si>
  <si>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</si>
  <si>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</si>
  <si>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</si>
  <si>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</si>
  <si>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</si>
  <si>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</si>
  <si>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</si>
  <si>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</si>
  <si>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</si>
  <si>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</si>
  <si>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</si>
  <si>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</si>
  <si>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</si>
  <si>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</si>
  <si>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</si>
  <si>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</si>
  <si>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</si>
  <si>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</si>
  <si>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</si>
  <si>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</si>
  <si>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</si>
  <si>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</si>
  <si>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</si>
  <si>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</si>
  <si>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</si>
  <si>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</si>
  <si>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</si>
  <si>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</si>
  <si>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</si>
  <si>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</si>
  <si>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</si>
  <si>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</si>
  <si>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</si>
  <si>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</si>
  <si>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</si>
  <si>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</si>
  <si>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</si>
  <si>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</si>
  <si>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</si>
  <si>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</si>
  <si>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</si>
  <si>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</si>
  <si>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</si>
  <si>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</si>
  <si>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</si>
  <si>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</si>
  <si>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</si>
  <si>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</si>
  <si>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</si>
  <si>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</si>
  <si>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</si>
  <si>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</si>
  <si>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</si>
  <si>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</si>
  <si>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</si>
  <si>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</si>
  <si>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</si>
  <si>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</si>
  <si>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</si>
  <si>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</si>
  <si>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</si>
  <si>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</si>
  <si>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</si>
  <si>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</si>
  <si>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</si>
  <si>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</si>
  <si>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</si>
  <si>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</si>
  <si>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</si>
  <si>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</si>
  <si>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</si>
  <si>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</si>
  <si>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</si>
  <si>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</si>
  <si>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</si>
  <si>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</si>
  <si>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</si>
  <si>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</si>
  <si>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</si>
  <si>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</si>
  <si>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</si>
  <si>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</si>
  <si>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</si>
  <si>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</si>
  <si>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</si>
  <si>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</si>
  <si>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</si>
  <si>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</si>
  <si>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</si>
  <si>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</si>
  <si>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</si>
  <si>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</si>
  <si>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</si>
  <si>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</si>
  <si>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</si>
  <si>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</si>
  <si>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</si>
  <si>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</si>
  <si>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</si>
  <si>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</si>
  <si>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</si>
  <si>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</si>
  <si>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</si>
  <si>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</si>
  <si>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</si>
  <si>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</si>
  <si>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</si>
  <si>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</si>
  <si>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</si>
  <si>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</si>
  <si>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</si>
  <si>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</si>
  <si>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</si>
  <si>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</si>
  <si>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</si>
  <si>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</si>
  <si>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</si>
  <si>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</si>
  <si>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</si>
  <si>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</si>
  <si>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</si>
  <si>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</si>
  <si>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</si>
  <si>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</si>
  <si>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</si>
  <si>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</si>
  <si>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</si>
  <si>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</si>
  <si>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</si>
  <si>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</si>
  <si>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</si>
  <si>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</si>
  <si>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</si>
  <si>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</si>
  <si>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</si>
  <si>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</si>
  <si>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</si>
  <si>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</si>
  <si>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</si>
  <si>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</si>
  <si>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</si>
  <si>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</si>
  <si>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</si>
  <si>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</si>
  <si>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</si>
  <si>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</si>
  <si>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</si>
  <si>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</si>
  <si>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</si>
  <si>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</si>
  <si>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</si>
  <si>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</si>
  <si>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</si>
  <si>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</si>
  <si>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</si>
  <si>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</si>
  <si>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</si>
  <si>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</si>
  <si>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</si>
  <si>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</si>
  <si>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</si>
  <si>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</si>
  <si>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</si>
  <si>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</si>
  <si>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</si>
  <si>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</si>
  <si>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</si>
  <si>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</si>
  <si>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</si>
  <si>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</si>
  <si>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</si>
  <si>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</si>
  <si>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</si>
  <si>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</si>
  <si>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</si>
  <si>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</si>
  <si>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</si>
  <si>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</si>
  <si>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</si>
  <si>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</si>
  <si>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</si>
  <si>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</si>
  <si>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</si>
  <si>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</si>
  <si>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</si>
  <si>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</si>
  <si>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</si>
  <si>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</si>
  <si>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</si>
  <si>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</si>
  <si>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</si>
  <si>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</si>
  <si>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</si>
  <si>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</si>
  <si>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</si>
  <si>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</si>
  <si>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</si>
  <si>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</si>
  <si>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</si>
  <si>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</si>
  <si>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</si>
  <si>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</si>
  <si>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</si>
  <si>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</si>
  <si>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</si>
  <si>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</si>
  <si>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</si>
  <si>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</si>
  <si>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</si>
  <si>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</si>
  <si>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</si>
  <si>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</si>
  <si>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</si>
  <si>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</si>
  <si>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</si>
  <si>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</si>
  <si>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</si>
  <si>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</si>
  <si>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</si>
  <si>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</si>
  <si>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</si>
  <si>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</si>
  <si>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</si>
  <si>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</si>
  <si>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</si>
  <si>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</si>
  <si>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</si>
  <si>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</si>
  <si>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</si>
  <si>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</si>
  <si>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</si>
  <si>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</si>
  <si>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</si>
  <si>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</si>
  <si>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</si>
  <si>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</si>
  <si>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</si>
  <si>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</si>
  <si>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</si>
  <si>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</si>
  <si>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</si>
  <si>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</si>
  <si>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</si>
  <si>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</si>
  <si>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</si>
  <si>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</si>
  <si>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</si>
  <si>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</si>
  <si>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</si>
  <si>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</si>
  <si>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</si>
  <si>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</si>
  <si>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</si>
  <si>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</si>
  <si>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</si>
  <si>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</si>
  <si>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</si>
  <si>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</si>
  <si>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</si>
  <si>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</si>
  <si>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</si>
  <si>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</si>
  <si>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</si>
  <si>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</si>
  <si>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</si>
  <si>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</si>
  <si>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</si>
  <si>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</si>
  <si>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</si>
  <si>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</si>
  <si>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</si>
  <si>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</si>
  <si>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</si>
  <si>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</si>
  <si>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</si>
  <si>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</si>
  <si>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</si>
  <si>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</si>
  <si>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</si>
  <si>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</si>
  <si>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</si>
  <si>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</si>
  <si>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</si>
  <si>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</si>
  <si>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</si>
  <si>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</si>
  <si>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</si>
  <si>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</si>
  <si>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</si>
  <si>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</si>
  <si>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</si>
  <si>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</si>
  <si>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</si>
  <si>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</si>
  <si>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</si>
  <si>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</si>
  <si>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</si>
  <si>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</si>
  <si>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</si>
  <si>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</si>
  <si>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</si>
  <si>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</si>
  <si>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</si>
  <si>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</si>
  <si>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</si>
  <si>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</si>
  <si>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</si>
  <si>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</si>
  <si>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</si>
  <si>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</si>
  <si>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</si>
  <si>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</si>
  <si>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</si>
  <si>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</si>
  <si>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</si>
  <si>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</si>
  <si>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</si>
  <si>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</si>
  <si>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</si>
  <si>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</si>
  <si>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</si>
  <si>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</si>
  <si>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</si>
  <si>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</si>
  <si>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</si>
  <si>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</si>
  <si>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</si>
  <si>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</si>
  <si>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</si>
  <si>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</si>
  <si>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</si>
  <si>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</si>
  <si>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</si>
  <si>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</si>
  <si>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</si>
  <si>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</si>
  <si>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</si>
  <si>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</si>
  <si>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</si>
  <si>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</si>
  <si>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</si>
  <si>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</si>
  <si>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</si>
  <si>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</si>
  <si>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</si>
  <si>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</si>
  <si>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</si>
  <si>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</si>
  <si>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</si>
  <si>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</si>
  <si>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</si>
  <si>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</si>
  <si>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</si>
  <si>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</si>
  <si>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</si>
  <si>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</si>
  <si>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</si>
  <si>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</si>
  <si>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</si>
  <si>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</si>
  <si>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</si>
  <si>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</si>
  <si>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</si>
  <si>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</si>
  <si>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</si>
  <si>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</si>
  <si>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</si>
  <si>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</si>
  <si>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</si>
  <si>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</si>
  <si>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</si>
  <si>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</si>
  <si>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</si>
  <si>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</si>
  <si>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</si>
  <si>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</si>
  <si>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</si>
  <si>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</si>
  <si>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</si>
  <si>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</si>
  <si>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</si>
  <si>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</si>
  <si>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</si>
  <si>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</si>
  <si>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</si>
  <si>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</si>
  <si>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</si>
  <si>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</si>
  <si>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</si>
  <si>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</si>
  <si>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</si>
  <si>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</si>
  <si>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</si>
  <si>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</si>
  <si>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</si>
  <si>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</si>
  <si>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</si>
  <si>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</si>
  <si>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</si>
  <si>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</si>
  <si>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</si>
  <si>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</si>
  <si>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</si>
  <si>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</si>
  <si>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</si>
  <si>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</si>
  <si>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</si>
  <si>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</si>
  <si>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</si>
  <si>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</si>
  <si>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</si>
  <si>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</si>
  <si>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</si>
  <si>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</si>
  <si>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</si>
  <si>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</si>
  <si>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</si>
  <si>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</si>
  <si>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</si>
  <si>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</si>
  <si>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</si>
  <si>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</si>
  <si>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</si>
  <si>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</si>
  <si>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</si>
  <si>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</si>
  <si>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</si>
  <si>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</si>
  <si>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</si>
  <si>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</si>
  <si>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</si>
  <si>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</si>
  <si>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</si>
  <si>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</si>
  <si>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</si>
  <si>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</si>
  <si>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</si>
  <si>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</si>
  <si>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</si>
  <si>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</si>
  <si>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</si>
  <si>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</si>
  <si>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</si>
  <si>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</si>
  <si>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</si>
  <si>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</si>
  <si>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</si>
  <si>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</si>
  <si>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</si>
  <si>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</si>
  <si>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</si>
  <si>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</si>
  <si>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</si>
  <si>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</si>
  <si>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</si>
  <si>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</si>
  <si>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</si>
  <si>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</si>
  <si>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</si>
  <si>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</si>
  <si>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</si>
  <si>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</si>
  <si>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</si>
  <si>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</si>
  <si>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</si>
  <si>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</si>
  <si>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</si>
  <si>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</si>
  <si>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</si>
  <si>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</si>
  <si>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</si>
  <si>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</si>
  <si>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</si>
  <si>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</si>
  <si>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</si>
  <si>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</si>
  <si>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</si>
  <si>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</si>
  <si>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</si>
  <si>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</si>
  <si>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</si>
  <si>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</si>
  <si>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</si>
  <si>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</si>
  <si>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</si>
  <si>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</si>
  <si>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</si>
  <si>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</si>
  <si>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</si>
  <si>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</si>
  <si>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</si>
  <si>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</si>
  <si>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</si>
  <si>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</si>
  <si>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</si>
  <si>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</si>
  <si>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</si>
  <si>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</si>
  <si>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</si>
  <si>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</si>
  <si>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</si>
  <si>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</si>
  <si>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</si>
  <si>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</si>
  <si>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</si>
  <si>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</si>
  <si>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</si>
  <si>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</si>
  <si>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</si>
  <si>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</si>
  <si>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</si>
  <si>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</si>
  <si>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</si>
  <si>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</si>
  <si>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</si>
  <si>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</si>
  <si>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</si>
  <si>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</si>
  <si>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</si>
  <si>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</si>
  <si>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</si>
  <si>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</si>
  <si>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</si>
  <si>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</si>
  <si>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</si>
  <si>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</si>
  <si>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</si>
  <si>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</si>
  <si>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</si>
  <si>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</si>
  <si>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</si>
  <si>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</si>
  <si>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</si>
  <si>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</si>
  <si>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</si>
  <si>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</si>
  <si>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</si>
  <si>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</si>
  <si>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</si>
  <si>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</si>
  <si>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</si>
  <si>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</si>
  <si>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</si>
  <si>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</si>
  <si>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</si>
  <si>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</si>
  <si>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</si>
  <si>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</si>
  <si>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</si>
  <si>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</si>
  <si>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</si>
  <si>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</si>
  <si>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</si>
  <si>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</si>
  <si>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</si>
  <si>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</si>
  <si>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</si>
  <si>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</si>
  <si>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</si>
  <si>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</si>
  <si>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</si>
  <si>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</si>
  <si>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</si>
  <si>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</si>
  <si>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</si>
  <si>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</si>
  <si>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</si>
  <si>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</si>
  <si>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</si>
  <si>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</si>
  <si>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</si>
  <si>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</si>
  <si>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</si>
  <si>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</si>
  <si>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</si>
  <si>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</si>
  <si>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</si>
  <si>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</si>
  <si>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</si>
  <si>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</si>
  <si>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</si>
  <si>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</si>
  <si>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</si>
  <si>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</si>
  <si>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</si>
  <si>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</si>
  <si>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</si>
  <si>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</si>
  <si>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</si>
  <si>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</si>
  <si>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</si>
  <si>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</si>
  <si>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</si>
  <si>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</si>
  <si>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</si>
  <si>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</si>
  <si>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</si>
  <si>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</si>
  <si>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</si>
  <si>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</si>
  <si>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</si>
  <si>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</si>
  <si>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</si>
  <si>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</si>
  <si>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</si>
  <si>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</si>
  <si>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</si>
  <si>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</si>
  <si>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</si>
  <si>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</si>
  <si>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</si>
  <si>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</si>
  <si>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</si>
  <si>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</si>
  <si>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</si>
  <si>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</si>
  <si>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</si>
  <si>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</si>
  <si>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</si>
  <si>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</si>
  <si>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</si>
  <si>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</si>
  <si>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</si>
  <si>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</si>
  <si>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</si>
  <si>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</si>
  <si>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</si>
  <si>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</si>
  <si>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</si>
  <si>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</si>
  <si>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</si>
  <si>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</si>
  <si>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</si>
  <si>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</si>
  <si>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</si>
  <si>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</si>
  <si>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</si>
  <si>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</si>
  <si>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</si>
  <si>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</si>
  <si>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</si>
  <si>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</si>
  <si>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</si>
  <si>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</si>
  <si>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</si>
  <si>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</si>
  <si>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</si>
  <si>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</si>
  <si>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</si>
  <si>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</si>
  <si>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</si>
  <si>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</si>
  <si>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</si>
  <si>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</si>
  <si>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</si>
  <si>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</si>
  <si>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</si>
  <si>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</si>
  <si>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</si>
  <si>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</si>
  <si>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</si>
  <si>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</si>
  <si>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</si>
  <si>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</si>
  <si>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</si>
  <si>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</si>
  <si>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</si>
  <si>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</si>
  <si>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</si>
  <si>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</si>
  <si>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</si>
  <si>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</si>
  <si>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</si>
  <si>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</si>
  <si>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</si>
  <si>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</si>
  <si>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</si>
  <si>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</si>
  <si>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</si>
  <si>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</si>
  <si>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</si>
  <si>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</si>
  <si>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</si>
  <si>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</si>
  <si>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</si>
  <si>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</si>
  <si>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</si>
  <si>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</si>
  <si>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</si>
  <si>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</si>
  <si>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</si>
  <si>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</si>
  <si>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</si>
  <si>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</si>
  <si>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</si>
  <si>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</si>
  <si>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</si>
  <si>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</si>
  <si>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</si>
  <si>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</si>
  <si>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</si>
  <si>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</si>
  <si>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</si>
  <si>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</si>
  <si>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</si>
  <si>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</si>
  <si>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</si>
  <si>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</si>
  <si>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</si>
  <si>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</si>
  <si>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</si>
  <si>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</si>
  <si>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</si>
  <si>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</si>
  <si>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</si>
  <si>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</si>
  <si>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</si>
  <si>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</si>
  <si>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</si>
  <si>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</si>
  <si>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</si>
  <si>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</si>
  <si>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</si>
  <si>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</si>
  <si>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</si>
  <si>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</si>
  <si>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</si>
  <si>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</si>
  <si>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</si>
  <si>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</si>
  <si>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</si>
  <si>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</si>
  <si>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</si>
  <si>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</si>
  <si>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</si>
  <si>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</si>
  <si>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</si>
  <si>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</si>
  <si>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</si>
  <si>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</si>
  <si>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</si>
  <si>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</si>
  <si>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</si>
  <si>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</si>
  <si>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</si>
  <si>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</si>
  <si>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</si>
  <si>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</si>
  <si>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</si>
  <si>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</si>
  <si>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</si>
  <si>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</si>
  <si>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</si>
  <si>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</si>
  <si>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</si>
  <si>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</si>
  <si>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</si>
  <si>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</si>
  <si>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</si>
  <si>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</si>
  <si>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</si>
  <si>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</si>
  <si>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</si>
  <si>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</si>
  <si>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</si>
  <si>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</si>
  <si>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</si>
  <si>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</si>
  <si>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</si>
  <si>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</si>
  <si>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</si>
  <si>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</si>
  <si>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</si>
  <si>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</si>
  <si>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</si>
  <si>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</si>
  <si>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</si>
  <si>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</si>
  <si>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</si>
  <si>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</si>
  <si>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</si>
  <si>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</si>
  <si>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</si>
  <si>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</si>
  <si>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</si>
  <si>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</si>
  <si>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</si>
  <si>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</si>
  <si>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</si>
  <si>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</si>
  <si>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</si>
  <si>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</si>
  <si>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</si>
  <si>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</si>
  <si>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</si>
  <si>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</si>
  <si>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</si>
  <si>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</si>
  <si>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</si>
  <si>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</si>
  <si>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</si>
  <si>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</si>
  <si>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</si>
  <si>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</si>
  <si>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</si>
  <si>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</si>
  <si>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</si>
  <si>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</si>
  <si>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</si>
  <si>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</si>
  <si>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</si>
  <si>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</si>
  <si>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</si>
  <si>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</si>
  <si>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</si>
  <si>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</si>
  <si>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</si>
  <si>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</si>
  <si>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</si>
  <si>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</si>
  <si>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</si>
  <si>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</si>
  <si>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</si>
  <si>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</si>
  <si>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</si>
  <si>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</si>
  <si>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</si>
  <si>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</si>
  <si>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</si>
  <si>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</si>
  <si>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</si>
  <si>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</si>
  <si>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</si>
  <si>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</si>
  <si>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</si>
  <si>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</si>
  <si>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</si>
  <si>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</si>
  <si>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</si>
  <si>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</si>
  <si>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</si>
  <si>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</si>
  <si>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</si>
  <si>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</si>
  <si>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</si>
  <si>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</si>
  <si>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</si>
  <si>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</si>
  <si>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</si>
  <si>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</si>
  <si>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</si>
  <si>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</si>
  <si>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</si>
  <si>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</si>
  <si>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</si>
  <si>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</si>
  <si>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</si>
  <si>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</si>
  <si>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</si>
  <si>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</si>
  <si>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</si>
  <si>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</si>
  <si>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</si>
  <si>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</si>
  <si>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</si>
  <si>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</si>
  <si>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</si>
  <si>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</si>
  <si>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</si>
  <si>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</si>
  <si>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</si>
  <si>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</si>
  <si>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</si>
  <si>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</si>
  <si>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</si>
  <si>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</si>
  <si>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</si>
  <si>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</si>
  <si>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</si>
  <si>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</si>
  <si>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</si>
  <si>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</si>
  <si>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</si>
  <si>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</si>
  <si>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</si>
  <si>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</si>
  <si>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</si>
  <si>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</si>
  <si>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</si>
  <si>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</si>
  <si>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</si>
  <si>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</si>
  <si>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</si>
  <si>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</si>
  <si>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</si>
  <si>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</si>
  <si>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</si>
  <si>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</si>
  <si>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</si>
  <si>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</si>
  <si>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</si>
  <si>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</si>
  <si>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</si>
  <si>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</si>
  <si>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</si>
  <si>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</si>
  <si>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</si>
  <si>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</si>
  <si>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</si>
  <si>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</si>
  <si>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</si>
  <si>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</si>
  <si>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</si>
  <si>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</si>
  <si>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</si>
  <si>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</si>
  <si>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</si>
  <si>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</si>
  <si>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</si>
  <si>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</si>
  <si>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</si>
  <si>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</si>
  <si>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</si>
  <si>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</si>
  <si>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</si>
  <si>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</si>
  <si>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</si>
  <si>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</si>
  <si>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</si>
  <si>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</si>
  <si>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</si>
  <si>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</si>
  <si>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</si>
  <si>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</si>
  <si>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</si>
  <si>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</si>
  <si>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</si>
  <si>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</si>
  <si>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</si>
  <si>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</si>
  <si>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</si>
  <si>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</si>
  <si>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</si>
  <si>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</si>
  <si>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</si>
  <si>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</si>
  <si>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</si>
  <si>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</si>
  <si>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</si>
  <si>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</si>
  <si>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</si>
  <si>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</si>
  <si>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</si>
  <si>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</si>
  <si>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</si>
  <si>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</si>
  <si>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</si>
  <si>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</si>
  <si>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</si>
  <si>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</si>
  <si>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</si>
  <si>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</si>
  <si>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</si>
  <si>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</si>
  <si>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</si>
  <si>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</si>
  <si>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</si>
  <si>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</si>
  <si>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</si>
  <si>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</si>
  <si>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</si>
  <si>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</si>
  <si>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</si>
  <si>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</si>
  <si>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</si>
  <si>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</si>
  <si>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</si>
  <si>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</si>
  <si>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</si>
  <si>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</si>
  <si>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</si>
  <si>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</si>
  <si>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</si>
  <si>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</si>
  <si>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</si>
  <si>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</si>
  <si>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</si>
  <si>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</si>
  <si>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</si>
  <si>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</si>
  <si>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</si>
  <si>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</si>
  <si>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</si>
  <si>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</si>
  <si>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</si>
  <si>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</si>
  <si>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</si>
  <si>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</si>
  <si>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</si>
  <si>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</si>
  <si>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</si>
  <si>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</si>
  <si>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</si>
  <si>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</si>
  <si>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</si>
  <si>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</si>
  <si>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</si>
  <si>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</si>
  <si>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</si>
  <si>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</si>
  <si>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</si>
  <si>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</si>
  <si>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</si>
  <si>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</si>
  <si>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</si>
  <si>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</si>
  <si>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</si>
  <si>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</si>
  <si>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</si>
  <si>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</si>
  <si>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</si>
  <si>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</si>
  <si>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</si>
  <si>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</si>
  <si>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</si>
  <si>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</si>
  <si>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</si>
  <si>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</si>
  <si>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</si>
  <si>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</si>
  <si>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</si>
  <si>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</si>
  <si>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</si>
  <si>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</si>
  <si>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</si>
  <si>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</si>
  <si>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</si>
  <si>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</si>
  <si>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</si>
  <si>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</si>
  <si>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</si>
  <si>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</si>
  <si>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</si>
  <si>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</si>
  <si>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</si>
  <si>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</si>
  <si>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</si>
  <si>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</si>
  <si>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</si>
  <si>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</si>
  <si>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</si>
  <si>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</si>
  <si>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</si>
  <si>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</si>
  <si>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</si>
  <si>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</si>
  <si>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</si>
  <si>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</si>
  <si>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</si>
  <si>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</si>
  <si>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</si>
  <si>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</si>
  <si>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</si>
  <si>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</si>
  <si>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</si>
  <si>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</si>
  <si>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</si>
  <si>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</si>
  <si>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</si>
  <si>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</si>
  <si>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</si>
  <si>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</si>
  <si>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</si>
  <si>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</si>
  <si>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</si>
  <si>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</si>
  <si>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</si>
  <si>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</si>
  <si>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</si>
  <si>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</si>
  <si>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</si>
  <si>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</si>
  <si>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</si>
  <si>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</si>
  <si>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</si>
  <si>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</si>
  <si>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</si>
  <si>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</si>
  <si>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</si>
  <si>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</si>
  <si>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</si>
  <si>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</si>
  <si>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</si>
  <si>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</si>
  <si>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</si>
  <si>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</si>
  <si>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</si>
  <si>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</si>
  <si>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</si>
  <si>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</si>
  <si>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</si>
  <si>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</si>
  <si>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</si>
  <si>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</si>
  <si>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</si>
  <si>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</si>
  <si>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</si>
  <si>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</si>
  <si>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</si>
  <si>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</si>
  <si>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</si>
  <si>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</si>
  <si>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</si>
  <si>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</si>
  <si>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</si>
  <si>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</si>
  <si>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</si>
  <si>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</si>
  <si>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</si>
  <si>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</si>
  <si>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</si>
  <si>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</si>
  <si>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</si>
  <si>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</si>
  <si>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</si>
  <si>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</si>
  <si>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</si>
  <si>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</si>
  <si>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</si>
  <si>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</si>
  <si>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</si>
  <si>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</si>
  <si>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</si>
  <si>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</si>
  <si>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</si>
  <si>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</si>
  <si>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</si>
  <si>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</si>
  <si>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</si>
  <si>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</si>
  <si>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</si>
  <si>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</si>
  <si>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</si>
  <si>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</si>
  <si>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</si>
  <si>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</si>
  <si>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</si>
  <si>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</si>
  <si>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</si>
  <si>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</si>
  <si>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</si>
  <si>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</si>
  <si>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</si>
  <si>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</si>
  <si>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</si>
  <si>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</si>
  <si>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</si>
  <si>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</si>
  <si>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</si>
  <si>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</si>
  <si>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</si>
  <si>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</si>
  <si>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</si>
  <si>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</si>
  <si>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</si>
  <si>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</si>
  <si>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</si>
  <si>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</si>
  <si>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</si>
  <si>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</si>
  <si>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</si>
  <si>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</si>
  <si>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</si>
  <si>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</si>
  <si>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</si>
  <si>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</si>
  <si>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</si>
  <si>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</si>
  <si>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</si>
  <si>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</si>
  <si>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</si>
  <si>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</si>
  <si>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</si>
  <si>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</si>
  <si>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</si>
  <si>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</si>
  <si>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</si>
  <si>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</si>
  <si>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</si>
  <si>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</si>
  <si>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</si>
  <si>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</si>
  <si>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</si>
  <si>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</si>
  <si>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</si>
  <si>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</si>
  <si>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</si>
  <si>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</si>
  <si>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</si>
  <si>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</si>
  <si>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</si>
  <si>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</si>
  <si>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</si>
  <si>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</si>
  <si>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</si>
  <si>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</si>
  <si>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</si>
  <si>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</si>
  <si>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</si>
  <si>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</si>
  <si>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</si>
  <si>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</si>
  <si>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</si>
  <si>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</si>
  <si>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</si>
  <si>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</si>
  <si>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</si>
  <si>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</si>
  <si>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</si>
  <si>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</si>
  <si>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</si>
  <si>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</si>
  <si>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</si>
  <si>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</si>
  <si>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</si>
  <si>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</si>
  <si>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</si>
  <si>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</si>
  <si>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</si>
  <si>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</si>
  <si>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</si>
  <si>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</si>
  <si>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</si>
  <si>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</si>
  <si>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</si>
  <si>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</si>
  <si>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</si>
  <si>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</si>
  <si>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</si>
  <si>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</si>
  <si>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</si>
  <si>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</si>
  <si>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</si>
  <si>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</si>
  <si>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</si>
  <si>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</si>
  <si>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</si>
  <si>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</si>
  <si>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</si>
  <si>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</si>
  <si>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</si>
  <si>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</si>
  <si>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</si>
  <si>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</si>
  <si>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</si>
  <si>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</si>
  <si>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</si>
  <si>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</si>
  <si>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</si>
  <si>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</si>
  <si>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</si>
  <si>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</si>
  <si>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</si>
  <si>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</si>
  <si>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</si>
  <si>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</si>
  <si>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</si>
  <si>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</si>
  <si>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</si>
  <si>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</si>
  <si>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</si>
  <si>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</si>
  <si>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</si>
  <si>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</si>
  <si>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</si>
  <si>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</si>
  <si>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</si>
  <si>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</si>
  <si>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</si>
  <si>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</si>
  <si>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</si>
  <si>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</si>
  <si>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</si>
  <si>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</si>
  <si>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</si>
  <si>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</si>
  <si>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</si>
  <si>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</si>
  <si>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</si>
  <si>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</si>
  <si>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</si>
  <si>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</si>
  <si>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</si>
  <si>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</si>
  <si>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</si>
  <si>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</si>
  <si>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</si>
  <si>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</si>
  <si>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</si>
  <si>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</si>
  <si>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</si>
  <si>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</si>
  <si>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</si>
  <si>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</si>
  <si>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</si>
  <si>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</si>
  <si>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</si>
  <si>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</si>
  <si>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</si>
  <si>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</si>
  <si>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</si>
  <si>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</si>
  <si>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</si>
  <si>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</si>
  <si>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</si>
  <si>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</si>
  <si>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</si>
  <si>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</si>
  <si>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</si>
  <si>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</si>
  <si>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</si>
  <si>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</si>
  <si>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</si>
  <si>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</si>
  <si>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</si>
  <si>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</si>
  <si>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</si>
  <si>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</si>
  <si>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</si>
  <si>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</si>
  <si>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</si>
  <si>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</si>
  <si>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</si>
  <si>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</si>
  <si>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</si>
  <si>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</si>
  <si>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</si>
  <si>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</si>
  <si>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</si>
  <si>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</si>
  <si>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</si>
  <si>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</si>
  <si>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</si>
  <si>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</si>
  <si>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</si>
  <si>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</si>
  <si>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</si>
  <si>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</si>
  <si>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</si>
  <si>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</si>
  <si>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</si>
  <si>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</si>
  <si>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</si>
  <si>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</si>
  <si>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</si>
  <si>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</si>
  <si>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</si>
  <si>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</si>
  <si>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</si>
  <si>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</si>
  <si>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</si>
  <si>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</si>
  <si>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</si>
  <si>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</si>
  <si>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</si>
  <si>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</si>
  <si>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</si>
  <si>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</si>
  <si>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</si>
  <si>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</si>
  <si>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</si>
  <si>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</si>
  <si>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</si>
  <si>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</si>
  <si>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</si>
  <si>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</si>
  <si>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</si>
  <si>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</si>
  <si>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</si>
  <si>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</si>
  <si>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</si>
  <si>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</si>
  <si>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</si>
  <si>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</si>
  <si>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</si>
  <si>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</si>
  <si>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</si>
  <si>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</si>
  <si>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</si>
  <si>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</si>
  <si>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</si>
  <si>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</si>
  <si>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</si>
  <si>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</si>
  <si>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</si>
  <si>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</si>
  <si>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</si>
  <si>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</si>
  <si>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</si>
  <si>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</si>
  <si>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</si>
  <si>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</si>
  <si>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</si>
  <si>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</si>
  <si>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</si>
  <si>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</si>
  <si>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</si>
  <si>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</si>
  <si>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</si>
  <si>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</si>
  <si>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</si>
  <si>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</si>
  <si>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</si>
  <si>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</si>
  <si>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</si>
  <si>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</si>
  <si>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</si>
  <si>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</si>
  <si>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</si>
  <si>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</si>
  <si>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</si>
  <si>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</si>
  <si>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</si>
  <si>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</si>
  <si>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</si>
  <si>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</si>
  <si>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</si>
  <si>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</si>
  <si>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</si>
  <si>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</si>
  <si>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</si>
  <si>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</si>
  <si>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</si>
  <si>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</si>
  <si>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</si>
  <si>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</si>
  <si>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</si>
  <si>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</si>
  <si>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</si>
  <si>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</si>
  <si>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</si>
  <si>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</si>
  <si>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</si>
  <si>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</si>
  <si>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</si>
  <si>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</si>
  <si>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</si>
  <si>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</si>
  <si>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</si>
  <si>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</si>
  <si>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</si>
  <si>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</si>
  <si>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</si>
  <si>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</si>
  <si>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</si>
  <si>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</si>
  <si>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</si>
  <si>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</si>
  <si>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</si>
  <si>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</si>
  <si>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</si>
  <si>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</si>
  <si>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</si>
  <si>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</si>
  <si>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</si>
  <si>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</si>
  <si>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</si>
  <si>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</si>
  <si>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</si>
  <si>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</si>
  <si>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</si>
  <si>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</si>
  <si>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</si>
  <si>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</si>
  <si>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</si>
  <si>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</si>
  <si>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</si>
  <si>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</si>
  <si>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</si>
  <si>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</si>
  <si>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</si>
  <si>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</si>
  <si>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</si>
  <si>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</si>
  <si>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</si>
  <si>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</si>
  <si>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</si>
  <si>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</si>
  <si>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</si>
  <si>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</si>
  <si>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</si>
  <si>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</si>
  <si>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</si>
  <si>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</si>
  <si>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</si>
  <si>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</si>
  <si>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</si>
  <si>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</si>
  <si>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</si>
  <si>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</si>
  <si>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</si>
  <si>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</si>
  <si>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</si>
  <si>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</si>
  <si>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</si>
  <si>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</si>
  <si>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</si>
  <si>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</si>
  <si>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</si>
  <si>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</si>
  <si>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</si>
  <si>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</si>
  <si>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</si>
  <si>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</si>
  <si>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</si>
  <si>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</si>
  <si>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</si>
  <si>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</si>
  <si>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</si>
  <si>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</si>
  <si>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</si>
  <si>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</si>
  <si>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</si>
  <si>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</si>
  <si>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</si>
  <si>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</si>
  <si>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</si>
  <si>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</si>
  <si>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</si>
  <si>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</si>
  <si>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</si>
  <si>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</si>
  <si>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</si>
  <si>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</si>
  <si>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</si>
  <si>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</si>
  <si>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</si>
  <si>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</si>
  <si>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</si>
  <si>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</si>
  <si>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</si>
  <si>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</si>
  <si>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</si>
  <si>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</si>
  <si>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</si>
  <si>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</si>
  <si>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</si>
  <si>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</si>
  <si>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</si>
  <si>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</si>
  <si>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</si>
  <si>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</si>
  <si>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</si>
  <si>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</si>
  <si>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</si>
  <si>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</si>
  <si>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</si>
  <si>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</si>
  <si>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</si>
  <si>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</si>
  <si>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</si>
  <si>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</si>
  <si>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</si>
  <si>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</si>
  <si>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</si>
  <si>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</si>
  <si>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</si>
  <si>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</si>
  <si>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</si>
  <si>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</si>
  <si>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</si>
  <si>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</si>
  <si>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</si>
  <si>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</si>
  <si>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</si>
  <si>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</si>
  <si>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</si>
  <si>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</si>
  <si>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</si>
  <si>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</si>
  <si>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</si>
  <si>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</si>
  <si>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</si>
  <si>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</si>
  <si>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</si>
  <si>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</si>
  <si>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</si>
  <si>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</si>
  <si>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</si>
  <si>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</si>
  <si>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</si>
  <si>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</si>
  <si>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</si>
  <si>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</si>
  <si>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</si>
  <si>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</si>
  <si>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</si>
  <si>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</si>
  <si>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</si>
  <si>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</si>
  <si>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</si>
  <si>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</si>
  <si>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</si>
  <si>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</si>
  <si>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</si>
  <si>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</si>
  <si>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</si>
  <si>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</si>
  <si>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</si>
  <si>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</si>
  <si>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</si>
  <si>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</si>
  <si>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</si>
  <si>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</si>
  <si>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</si>
  <si>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</si>
  <si>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</si>
  <si>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</si>
  <si>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</si>
  <si>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</si>
  <si>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</si>
  <si>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</si>
  <si>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</si>
  <si>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</si>
  <si>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</si>
  <si>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</si>
  <si>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</si>
  <si>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</si>
  <si>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</si>
  <si>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</si>
  <si>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</si>
  <si>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</si>
  <si>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</si>
  <si>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</si>
  <si>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</si>
  <si>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</si>
  <si>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</si>
  <si>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</si>
  <si>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</si>
  <si>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</si>
  <si>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</si>
  <si>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</si>
  <si>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</si>
  <si>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</si>
  <si>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</si>
  <si>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</si>
  <si>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</si>
  <si>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</si>
  <si>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</si>
  <si>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</si>
  <si>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</si>
  <si>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</si>
  <si>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</si>
  <si>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</si>
  <si>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</si>
  <si>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</si>
  <si>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</si>
  <si>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</si>
  <si>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</si>
  <si>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</si>
  <si>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</si>
  <si>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</si>
  <si>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</si>
  <si>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</si>
  <si>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</si>
  <si>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</si>
  <si>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</si>
  <si>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</si>
  <si>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</si>
  <si>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</si>
  <si>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</si>
  <si>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</si>
  <si>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</si>
  <si>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</si>
  <si>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</si>
  <si>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</si>
  <si>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</si>
  <si>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</si>
  <si>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</si>
  <si>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</si>
  <si>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</si>
  <si>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</si>
  <si>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</si>
  <si>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</si>
  <si>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</si>
  <si>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</si>
  <si>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</si>
  <si>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</si>
  <si>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</si>
  <si>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</si>
  <si>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</si>
  <si>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</si>
  <si>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</si>
  <si>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</si>
  <si>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</si>
  <si>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</si>
  <si>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</si>
  <si>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</si>
  <si>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</si>
  <si>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</si>
  <si>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</si>
  <si>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</si>
  <si>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</si>
  <si>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</si>
  <si>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</si>
  <si>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</si>
  <si>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</si>
  <si>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</si>
  <si>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</si>
  <si>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</si>
  <si>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</si>
  <si>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</si>
  <si>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</si>
  <si>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</si>
  <si>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</si>
  <si>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</si>
  <si>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</si>
  <si>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</si>
  <si>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</si>
  <si>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</si>
  <si>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</si>
  <si>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</si>
  <si>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</si>
  <si>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</si>
  <si>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</si>
  <si>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</si>
  <si>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</si>
  <si>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</si>
  <si>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</si>
  <si>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</si>
  <si>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</si>
  <si>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</si>
  <si>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</si>
  <si>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</si>
  <si>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</si>
  <si>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</si>
  <si>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</si>
  <si>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</si>
  <si>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</si>
  <si>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</si>
  <si>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</si>
  <si>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</si>
  <si>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</si>
  <si>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</si>
  <si>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</si>
  <si>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</si>
  <si>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</si>
  <si>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</si>
  <si>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</si>
  <si>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</si>
  <si>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</si>
  <si>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</si>
  <si>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</si>
  <si>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</si>
  <si>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</si>
  <si>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</si>
  <si>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</si>
  <si>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</si>
  <si>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</si>
  <si>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</si>
  <si>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</si>
  <si>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</si>
  <si>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</si>
  <si>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</si>
  <si>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</si>
  <si>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</si>
  <si>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</si>
  <si>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</si>
  <si>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</si>
  <si>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</si>
  <si>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</si>
  <si>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</si>
  <si>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</si>
  <si>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</si>
  <si>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</si>
  <si>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</si>
  <si>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</si>
  <si>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</si>
  <si>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</si>
  <si>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</si>
  <si>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</si>
  <si>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</si>
  <si>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</si>
  <si>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</si>
  <si>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</si>
  <si>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</si>
  <si>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</si>
  <si>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</si>
  <si>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</si>
  <si>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</si>
  <si>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</si>
  <si>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</si>
  <si>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</si>
  <si>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</si>
  <si>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</si>
  <si>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</si>
  <si>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</si>
  <si>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</si>
  <si>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</si>
  <si>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</si>
  <si>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</si>
  <si>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</si>
  <si>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</si>
  <si>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</si>
  <si>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</si>
  <si>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</si>
  <si>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</si>
  <si>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</si>
  <si>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</si>
  <si>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</si>
  <si>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</si>
  <si>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</si>
  <si>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</si>
  <si>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</si>
  <si>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</si>
  <si>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</si>
  <si>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</si>
  <si>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</si>
  <si>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</si>
  <si>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</si>
  <si>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</si>
  <si>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</si>
  <si>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</si>
  <si>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</si>
  <si>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</si>
  <si>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</si>
  <si>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</si>
  <si>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</si>
  <si>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</si>
  <si>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</si>
  <si>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</si>
  <si>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</si>
  <si>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</si>
  <si>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</si>
  <si>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</si>
  <si>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</si>
  <si>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</si>
  <si>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</si>
  <si>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</si>
  <si>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</si>
  <si>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</si>
  <si>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</si>
  <si>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</si>
  <si>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</si>
  <si>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</si>
  <si>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</si>
  <si>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</si>
  <si>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</si>
  <si>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</si>
  <si>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</si>
  <si>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</si>
  <si>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</si>
  <si>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</si>
  <si>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</si>
  <si>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</si>
  <si>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</si>
  <si>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</si>
  <si>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</si>
  <si>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</si>
  <si>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</si>
  <si>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</si>
  <si>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</si>
  <si>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</si>
  <si>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</si>
  <si>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</si>
  <si>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</si>
  <si>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</si>
  <si>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</si>
  <si>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</si>
  <si>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</si>
  <si>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</si>
  <si>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</si>
  <si>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</si>
  <si>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</si>
  <si>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</si>
  <si>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</si>
  <si>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</si>
  <si>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</si>
  <si>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</si>
  <si>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</si>
  <si>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</si>
  <si>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</si>
  <si>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</si>
  <si>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</si>
  <si>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</si>
  <si>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</si>
  <si>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</si>
  <si>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</si>
  <si>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</si>
  <si>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</si>
  <si>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</si>
  <si>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</si>
  <si>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</si>
  <si>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</si>
  <si>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</si>
  <si>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</si>
  <si>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</si>
  <si>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</si>
  <si>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</si>
  <si>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</si>
  <si>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</si>
  <si>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</si>
  <si>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</si>
  <si>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</si>
  <si>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</si>
  <si>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</si>
  <si>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</si>
  <si>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</si>
  <si>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</si>
  <si>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</si>
  <si>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</si>
  <si>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</si>
  <si>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</si>
  <si>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</si>
  <si>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</si>
  <si>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</si>
  <si>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</si>
  <si>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</si>
  <si>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</si>
  <si>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</si>
  <si>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</si>
  <si>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</si>
  <si>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</si>
  <si>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</si>
  <si>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</si>
  <si>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</si>
  <si>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</si>
  <si>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</si>
  <si>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</si>
  <si>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</si>
  <si>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</si>
  <si>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</si>
  <si>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</si>
  <si>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</si>
  <si>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</si>
  <si>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</si>
  <si>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</si>
  <si>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</si>
  <si>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</si>
  <si>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</si>
  <si>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</si>
  <si>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</si>
  <si>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</si>
  <si>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</si>
  <si>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</si>
  <si>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</si>
  <si>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</si>
  <si>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</si>
  <si>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</si>
  <si>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</si>
  <si>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</si>
  <si>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</si>
  <si>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</si>
  <si>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</si>
  <si>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</si>
  <si>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</si>
  <si>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</si>
  <si>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</si>
  <si>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</si>
  <si>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</si>
  <si>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</si>
  <si>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</si>
  <si>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</si>
  <si>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</si>
  <si>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</si>
  <si>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</si>
  <si>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</si>
  <si>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</si>
  <si>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</si>
  <si>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</si>
  <si>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</si>
  <si>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</si>
  <si>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</si>
  <si>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</si>
  <si>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</si>
  <si>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</si>
  <si>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</si>
  <si>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</si>
  <si>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</si>
  <si>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</si>
  <si>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</si>
  <si>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</si>
  <si>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</si>
  <si>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</si>
  <si>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</si>
  <si>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</si>
  <si>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</si>
  <si>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</si>
  <si>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</si>
  <si>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</si>
  <si>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</si>
  <si>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</si>
  <si>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</si>
  <si>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</si>
  <si>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</si>
  <si>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</si>
  <si>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</si>
  <si>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</si>
  <si>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</si>
  <si>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</si>
  <si>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</si>
  <si>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</si>
  <si>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</si>
  <si>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</si>
  <si>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</si>
  <si>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</si>
  <si>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</si>
  <si>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</si>
  <si>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</si>
  <si>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</si>
  <si>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</si>
  <si>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</si>
  <si>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</si>
  <si>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</si>
  <si>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</si>
  <si>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</si>
  <si>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</si>
  <si>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</si>
  <si>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</si>
  <si>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</si>
  <si>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</si>
  <si>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</si>
  <si>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</si>
  <si>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</si>
  <si>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</si>
  <si>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</si>
  <si>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</si>
  <si>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</si>
  <si>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</si>
  <si>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</si>
  <si>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</si>
  <si>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</si>
  <si>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</si>
  <si>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</si>
  <si>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</si>
  <si>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</si>
  <si>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</si>
  <si>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</si>
  <si>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</si>
  <si>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</si>
  <si>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</si>
  <si>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</si>
  <si>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</si>
  <si>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</si>
  <si>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</si>
  <si>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</si>
  <si>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</si>
  <si>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</si>
  <si>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</si>
  <si>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</si>
  <si>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</si>
  <si>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</si>
  <si>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</si>
  <si>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</si>
  <si>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</si>
  <si>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</si>
  <si>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</si>
  <si>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</si>
  <si>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</si>
  <si>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</si>
  <si>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</si>
  <si>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</si>
  <si>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</si>
  <si>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</si>
  <si>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</si>
  <si>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</si>
  <si>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</si>
  <si>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</si>
  <si>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</si>
  <si>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</si>
  <si>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</si>
  <si>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</si>
  <si>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</si>
  <si>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</si>
  <si>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</si>
  <si>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</si>
  <si>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</si>
  <si>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</si>
  <si>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</si>
  <si>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</si>
  <si>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</si>
  <si>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</si>
  <si>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</si>
  <si>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</si>
  <si>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</si>
  <si>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</si>
  <si>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</si>
  <si>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</si>
  <si>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</si>
  <si>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</si>
  <si>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</si>
  <si>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</si>
  <si>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</si>
  <si>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</si>
  <si>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</si>
  <si>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</si>
  <si>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</si>
  <si>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</si>
  <si>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</si>
  <si>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</si>
  <si>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</si>
  <si>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</si>
  <si>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</si>
  <si>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</si>
  <si>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</si>
  <si>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</si>
  <si>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</si>
  <si>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</si>
  <si>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</si>
  <si>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</si>
  <si>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</si>
  <si>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</si>
  <si>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</si>
  <si>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</si>
  <si>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</si>
  <si>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</si>
  <si>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</si>
  <si>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</si>
  <si>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</si>
  <si>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</si>
  <si>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</si>
  <si>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</si>
  <si>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</si>
  <si>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</si>
  <si>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</si>
  <si>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</si>
  <si>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</si>
  <si>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</si>
  <si>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</si>
  <si>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</si>
  <si>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</si>
  <si>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</si>
  <si>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</si>
  <si>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</si>
  <si>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</si>
  <si>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</si>
  <si>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</si>
  <si>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</si>
  <si>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</si>
  <si>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</si>
  <si>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</si>
  <si>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</si>
  <si>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</si>
  <si>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</si>
  <si>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</si>
  <si>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</si>
  <si>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</si>
  <si>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</si>
  <si>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</si>
  <si>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</si>
  <si>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</si>
  <si>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</si>
  <si>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</si>
  <si>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</si>
  <si>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</si>
  <si>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</si>
  <si>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</si>
  <si>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</si>
  <si>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</si>
  <si>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</si>
  <si>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</si>
  <si>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</si>
  <si>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</si>
  <si>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</si>
  <si>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</si>
  <si>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</si>
  <si>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</si>
  <si>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</si>
  <si>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</si>
  <si>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</si>
  <si>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</si>
  <si>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</si>
  <si>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</si>
  <si>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</si>
  <si>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</si>
  <si>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</si>
  <si>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</si>
  <si>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</si>
  <si>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</si>
  <si>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</si>
  <si>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</si>
  <si>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</si>
  <si>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</si>
  <si>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</si>
  <si>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</si>
  <si>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</si>
  <si>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</si>
  <si>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</si>
  <si>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</si>
  <si>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</si>
  <si>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</si>
  <si>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</si>
  <si>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</si>
  <si>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</si>
  <si>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</si>
  <si>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</si>
  <si>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</si>
  <si>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</si>
  <si>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</si>
  <si>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</si>
  <si>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</si>
  <si>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</si>
  <si>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</si>
  <si>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</si>
  <si>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</si>
  <si>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</si>
  <si>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</si>
  <si>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</si>
  <si>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</si>
  <si>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</si>
  <si>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</si>
  <si>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</si>
  <si>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</si>
  <si>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</si>
  <si>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</si>
  <si>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</si>
  <si>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</si>
  <si>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</si>
  <si>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</si>
  <si>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</si>
  <si>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</si>
  <si>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</si>
  <si>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</si>
  <si>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</si>
  <si>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</si>
  <si>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</si>
  <si>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</si>
  <si>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</si>
  <si>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</si>
  <si>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</si>
  <si>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</si>
  <si>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</si>
  <si>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</si>
  <si>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</si>
  <si>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</si>
  <si>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</si>
  <si>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</si>
  <si>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</si>
  <si>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</si>
  <si>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</si>
  <si>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</si>
  <si>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</si>
  <si>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</si>
  <si>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</si>
  <si>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</si>
  <si>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</si>
  <si>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</si>
  <si>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</si>
  <si>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</si>
  <si>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</si>
  <si>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</si>
  <si>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</si>
  <si>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</si>
  <si>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</si>
  <si>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</si>
  <si>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</si>
  <si>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</si>
  <si>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</si>
  <si>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</si>
  <si>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</si>
  <si>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</si>
  <si>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</si>
  <si>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</si>
  <si>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</si>
  <si>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</si>
  <si>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</si>
  <si>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</si>
  <si>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</si>
  <si>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</si>
  <si>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</si>
  <si>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</si>
  <si>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</si>
  <si>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</si>
  <si>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</si>
  <si>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</si>
  <si>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</si>
  <si>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</si>
  <si>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</si>
  <si>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</si>
  <si>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</si>
  <si>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</si>
  <si>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</si>
  <si>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</si>
  <si>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</si>
  <si>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</si>
  <si>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</si>
  <si>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</si>
  <si>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</si>
  <si>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</si>
  <si>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</si>
  <si>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</si>
  <si>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</si>
  <si>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</si>
  <si>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</si>
  <si>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</si>
  <si>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</si>
  <si>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</si>
  <si>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</si>
  <si>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</si>
  <si>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</si>
  <si>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</si>
  <si>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</si>
  <si>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</si>
  <si>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</si>
  <si>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</si>
  <si>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</si>
  <si>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</si>
  <si>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</si>
  <si>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</si>
  <si>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</si>
  <si>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</si>
  <si>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</si>
  <si>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</si>
  <si>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</si>
  <si>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</si>
  <si>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</si>
  <si>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</si>
  <si>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</si>
  <si>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</si>
  <si>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</si>
  <si>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</si>
  <si>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</si>
  <si>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</si>
  <si>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</si>
  <si>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</si>
  <si>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</si>
  <si>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</si>
  <si>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</si>
  <si>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</si>
  <si>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</si>
  <si>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</si>
  <si>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</si>
  <si>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</si>
  <si>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</si>
  <si>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</si>
  <si>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</si>
  <si>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</si>
  <si>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</si>
  <si>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</si>
  <si>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</si>
  <si>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</si>
  <si>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</si>
  <si>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</si>
  <si>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</si>
  <si>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</si>
  <si>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</si>
  <si>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</si>
  <si>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</si>
  <si>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</si>
  <si>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</si>
  <si>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</si>
  <si>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</si>
  <si>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</si>
  <si>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</si>
  <si>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</si>
  <si>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</si>
  <si>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</si>
  <si>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</si>
  <si>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</si>
  <si>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</si>
  <si>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</si>
  <si>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</si>
  <si>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</si>
  <si>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</si>
  <si>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</si>
  <si>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</si>
  <si>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</si>
  <si>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</si>
  <si>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</si>
  <si>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</si>
  <si>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</si>
  <si>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</si>
  <si>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</si>
  <si>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</si>
  <si>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</si>
  <si>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</si>
  <si>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</si>
  <si>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</si>
  <si>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</si>
  <si>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</si>
  <si>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</si>
  <si>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</si>
  <si>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</si>
  <si>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</si>
  <si>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</si>
  <si>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</si>
  <si>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</si>
  <si>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</si>
  <si>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</si>
  <si>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</si>
  <si>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</si>
  <si>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</si>
  <si>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</si>
  <si>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</si>
  <si>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</si>
  <si>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</si>
  <si>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</si>
  <si>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</si>
  <si>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</si>
  <si>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</si>
  <si>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</si>
  <si>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</si>
  <si>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</si>
  <si>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</si>
  <si>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</si>
  <si>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</si>
  <si>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</si>
  <si>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</si>
  <si>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</si>
  <si>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</si>
  <si>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</si>
  <si>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</si>
  <si>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</si>
  <si>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</si>
  <si>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</si>
  <si>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</si>
  <si>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</si>
  <si>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</si>
  <si>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</si>
  <si>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</si>
  <si>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</si>
  <si>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</si>
  <si>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</si>
  <si>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</si>
  <si>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</si>
  <si>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</si>
  <si>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</si>
  <si>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</si>
  <si>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</si>
  <si>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</si>
  <si>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</si>
  <si>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</si>
  <si>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</si>
  <si>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</si>
  <si>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</si>
  <si>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</si>
  <si>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</si>
  <si>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</si>
  <si>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</si>
  <si>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</si>
  <si>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</si>
  <si>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</si>
  <si>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</si>
  <si>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</si>
  <si>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</si>
  <si>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</si>
  <si>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</si>
  <si>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</si>
  <si>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</si>
  <si>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</si>
  <si>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</si>
  <si>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</si>
  <si>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</si>
  <si>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</si>
  <si>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</si>
  <si>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</si>
  <si>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</si>
  <si>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</si>
  <si>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</si>
  <si>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</si>
  <si>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</si>
  <si>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</si>
  <si>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</si>
  <si>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</si>
  <si>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</si>
  <si>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</si>
  <si>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</si>
  <si>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</si>
  <si>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</si>
  <si>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</si>
  <si>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</si>
  <si>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</si>
  <si>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</si>
  <si>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</si>
  <si>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</si>
  <si>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</si>
  <si>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</si>
  <si>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</si>
  <si>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</si>
  <si>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</si>
  <si>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</si>
  <si>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</si>
  <si>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</si>
  <si>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</si>
  <si>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</si>
  <si>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</si>
  <si>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</si>
  <si>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</si>
  <si>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</si>
  <si>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</si>
  <si>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</si>
  <si>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</si>
  <si>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</si>
  <si>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</si>
  <si>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</si>
  <si>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</si>
  <si>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</si>
  <si>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</si>
  <si>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</si>
  <si>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</si>
  <si>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</si>
  <si>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</si>
  <si>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</si>
  <si>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</si>
  <si>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</si>
  <si>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</si>
  <si>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</si>
  <si>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</si>
  <si>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</si>
  <si>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</si>
  <si>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</si>
  <si>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</si>
  <si>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</si>
  <si>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</si>
  <si>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</si>
  <si>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</si>
  <si>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</si>
  <si>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</si>
  <si>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</si>
  <si>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</si>
  <si>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</si>
  <si>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</si>
  <si>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</si>
  <si>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</si>
  <si>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</si>
  <si>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</si>
  <si>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</si>
  <si>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</si>
  <si>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</si>
  <si>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</si>
  <si>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</si>
  <si>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</si>
  <si>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</si>
  <si>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</si>
  <si>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</si>
  <si>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</si>
  <si>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</si>
  <si>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</si>
  <si>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</si>
  <si>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</si>
  <si>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</si>
  <si>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</si>
  <si>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</si>
  <si>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</si>
  <si>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</si>
  <si>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</si>
  <si>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</si>
  <si>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</si>
  <si>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</si>
  <si>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</si>
  <si>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</si>
  <si>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</si>
  <si>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</si>
  <si>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</si>
  <si>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</si>
  <si>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</si>
  <si>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</si>
  <si>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</si>
  <si>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</si>
  <si>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</si>
  <si>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</si>
  <si>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</si>
  <si>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</si>
  <si>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</si>
  <si>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</si>
  <si>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</si>
  <si>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</si>
  <si>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</si>
  <si>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</si>
  <si>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</si>
  <si>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</si>
  <si>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</si>
  <si>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</si>
  <si>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</si>
  <si>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</si>
  <si>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</si>
  <si>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</si>
  <si>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</si>
  <si>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</si>
  <si>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</si>
  <si>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</si>
  <si>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</si>
  <si>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</si>
  <si>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</si>
  <si>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</si>
  <si>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</si>
  <si>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</si>
  <si>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</si>
  <si>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</si>
  <si>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</si>
  <si>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</si>
  <si>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</si>
  <si>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</si>
  <si>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</si>
  <si>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</si>
  <si>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</si>
  <si>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</si>
  <si>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</si>
  <si>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</si>
  <si>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</si>
  <si>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</si>
  <si>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</si>
  <si>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</si>
  <si>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</si>
  <si>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</si>
  <si>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</si>
  <si>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</si>
  <si>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</si>
  <si>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</si>
  <si>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</si>
  <si>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</si>
  <si>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</si>
  <si>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</si>
  <si>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</si>
  <si>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</si>
  <si>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</si>
  <si>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</si>
  <si>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</si>
  <si>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</si>
  <si>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</si>
  <si>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</si>
  <si>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</si>
  <si>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</si>
  <si>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</si>
  <si>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</si>
  <si>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</si>
  <si>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</si>
  <si>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</si>
  <si>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</si>
  <si>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</si>
  <si>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</si>
  <si>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</si>
  <si>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</si>
  <si>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</si>
  <si>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</si>
  <si>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</si>
  <si>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</si>
  <si>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</si>
  <si>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</si>
  <si>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</si>
  <si>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</si>
  <si>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</si>
  <si>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</si>
  <si>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</si>
  <si>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</si>
  <si>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</si>
  <si>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</si>
  <si>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</si>
  <si>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</si>
  <si>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</si>
  <si>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</si>
  <si>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</si>
  <si>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</si>
  <si>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</si>
  <si>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</si>
  <si>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</si>
  <si>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</si>
  <si>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</si>
  <si>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</si>
  <si>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</si>
  <si>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</si>
  <si>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</si>
  <si>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</si>
  <si>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</si>
  <si>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</si>
  <si>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</si>
  <si>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</si>
  <si>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</si>
  <si>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</si>
  <si>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</si>
  <si>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</si>
  <si>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</si>
  <si>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</si>
  <si>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</si>
  <si>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</si>
  <si>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</si>
  <si>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</si>
  <si>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</si>
  <si>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</si>
  <si>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</si>
  <si>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</si>
  <si>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</si>
  <si>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</si>
  <si>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</si>
  <si>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</si>
  <si>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</si>
  <si>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</si>
  <si>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</si>
  <si>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</si>
  <si>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</si>
  <si>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</si>
  <si>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</si>
  <si>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</si>
  <si>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</si>
  <si>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</si>
  <si>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</si>
  <si>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</si>
  <si>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</si>
  <si>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</si>
  <si>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</si>
  <si>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</si>
  <si>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</si>
  <si>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</si>
  <si>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</si>
  <si>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</si>
  <si>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</si>
  <si>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</si>
  <si>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</si>
  <si>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</si>
  <si>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</si>
  <si>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</si>
  <si>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</si>
  <si>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</si>
  <si>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</si>
  <si>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</si>
  <si>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</si>
  <si>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</si>
  <si>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</si>
  <si>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</si>
  <si>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</si>
  <si>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</si>
  <si>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</si>
  <si>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</si>
  <si>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</si>
  <si>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</si>
  <si>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</si>
  <si>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</si>
  <si>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</si>
  <si>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</si>
  <si>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</si>
  <si>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</si>
  <si>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</si>
  <si>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</si>
  <si>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</si>
  <si>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</si>
  <si>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</si>
  <si>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</si>
  <si>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</si>
  <si>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</si>
  <si>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</si>
  <si>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</si>
  <si>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</si>
  <si>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</si>
  <si>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</si>
  <si>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</si>
  <si>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</si>
  <si>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</si>
  <si>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</si>
  <si>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</si>
  <si>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</si>
  <si>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</si>
  <si>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</si>
  <si>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</si>
  <si>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</si>
  <si>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</si>
  <si>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</si>
  <si>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</si>
  <si>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</si>
  <si>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</si>
  <si>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</si>
  <si>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</si>
  <si>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</si>
  <si>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</si>
  <si>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</si>
  <si>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</si>
  <si>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</si>
  <si>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</si>
  <si>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</si>
  <si>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</si>
  <si>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</si>
  <si>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</si>
  <si>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</si>
  <si>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</si>
  <si>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</si>
  <si>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</si>
  <si>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</si>
  <si>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</si>
  <si>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</si>
  <si>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</si>
  <si>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</si>
  <si>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</si>
  <si>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</si>
  <si>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</si>
  <si>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</si>
  <si>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</si>
  <si>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</si>
  <si>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</si>
  <si>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</si>
  <si>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</si>
  <si>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</si>
  <si>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</si>
  <si>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</si>
  <si>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</si>
  <si>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</si>
  <si>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</si>
  <si>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</si>
  <si>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</si>
  <si>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</si>
  <si>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</si>
  <si>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</si>
  <si>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</si>
  <si>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</si>
  <si>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</si>
  <si>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</si>
  <si>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</si>
  <si>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</si>
  <si>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</si>
  <si>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</si>
  <si>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</si>
  <si>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</si>
  <si>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</si>
  <si>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</si>
  <si>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</si>
  <si>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</si>
  <si>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</si>
  <si>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</si>
  <si>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</si>
  <si>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</si>
  <si>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</si>
  <si>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</si>
  <si>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</si>
  <si>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</si>
  <si>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</si>
  <si>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</si>
  <si>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</si>
  <si>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</si>
  <si>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</si>
  <si>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</si>
  <si>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</si>
  <si>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</si>
  <si>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</si>
  <si>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</si>
  <si>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</si>
  <si>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</si>
  <si>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</si>
  <si>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</si>
  <si>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</si>
  <si>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</si>
  <si>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</si>
  <si>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</si>
  <si>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</si>
  <si>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</si>
  <si>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</si>
  <si>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</si>
  <si>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</si>
  <si>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</si>
  <si>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</si>
  <si>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</si>
  <si>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</si>
  <si>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</si>
  <si>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</si>
  <si>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</si>
  <si>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</si>
  <si>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</si>
  <si>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</si>
  <si>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</si>
  <si>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</si>
  <si>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</si>
  <si>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</si>
  <si>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</si>
  <si>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</si>
  <si>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</si>
  <si>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</si>
  <si>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</si>
  <si>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</si>
  <si>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</si>
  <si>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</si>
  <si>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</si>
  <si>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</si>
  <si>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</si>
  <si>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</si>
  <si>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</si>
  <si>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</si>
  <si>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</si>
  <si>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</si>
  <si>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</si>
  <si>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</si>
  <si>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</si>
  <si>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</si>
  <si>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</si>
  <si>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</si>
  <si>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</si>
  <si>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</si>
  <si>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</si>
  <si>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</si>
  <si>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</si>
  <si>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</si>
  <si>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</si>
  <si>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</si>
  <si>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</si>
  <si>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</si>
  <si>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</si>
  <si>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</si>
  <si>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</si>
  <si>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</si>
  <si>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</si>
  <si>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</si>
  <si>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</si>
  <si>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</si>
  <si>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</si>
  <si>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</si>
  <si>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</si>
  <si>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</si>
  <si>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</si>
  <si>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</si>
  <si>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</si>
  <si>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</si>
  <si>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</si>
  <si>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</si>
  <si>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</si>
  <si>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</si>
  <si>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</si>
  <si>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</si>
  <si>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</si>
  <si>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</si>
  <si>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</si>
  <si>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</si>
  <si>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</si>
  <si>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</si>
  <si>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</si>
  <si>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</si>
  <si>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</si>
  <si>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</si>
  <si>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</si>
  <si>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</si>
  <si>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</si>
  <si>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</si>
  <si>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</si>
  <si>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</si>
  <si>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</si>
  <si>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</si>
  <si>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</si>
  <si>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</si>
  <si>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</si>
  <si>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</si>
  <si>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</si>
  <si>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</si>
  <si>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</si>
  <si>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</si>
  <si>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</si>
  <si>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</si>
  <si>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</si>
  <si>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</si>
  <si>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</si>
  <si>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</si>
  <si>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</si>
  <si>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</si>
  <si>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</si>
  <si>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</si>
  <si>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</si>
  <si>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</si>
  <si>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</si>
  <si>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</si>
  <si>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</si>
  <si>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</si>
  <si>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</si>
  <si>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</si>
  <si>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</si>
  <si>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</si>
  <si>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</si>
  <si>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</si>
  <si>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</si>
  <si>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</si>
  <si>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</si>
  <si>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</si>
  <si>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</si>
  <si>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</si>
  <si>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</si>
  <si>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</si>
  <si>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</si>
  <si>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</si>
  <si>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</si>
  <si>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</si>
  <si>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</si>
  <si>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</si>
  <si>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</si>
  <si>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</si>
  <si>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</si>
  <si>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</si>
  <si>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</si>
  <si>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</si>
  <si>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</si>
  <si>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</si>
  <si>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</si>
  <si>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</si>
  <si>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</si>
  <si>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</si>
  <si>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</si>
  <si>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</si>
  <si>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</si>
  <si>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</si>
  <si>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</si>
  <si>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</si>
  <si>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</si>
  <si>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</si>
  <si>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</si>
  <si>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</si>
  <si>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</si>
  <si>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</si>
  <si>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</si>
  <si>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</si>
  <si>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</si>
  <si>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</si>
  <si>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</si>
  <si>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</si>
  <si>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</si>
  <si>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</si>
  <si>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</si>
  <si>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</si>
  <si>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</si>
  <si>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</si>
  <si>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</si>
  <si>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</si>
  <si>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</si>
  <si>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</si>
  <si>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</si>
  <si>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</si>
  <si>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</si>
  <si>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</si>
  <si>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</si>
  <si>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</si>
  <si>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</si>
  <si>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</si>
  <si>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</si>
  <si>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</si>
  <si>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</si>
  <si>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</si>
  <si>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</si>
  <si>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</si>
  <si>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</si>
  <si>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</si>
  <si>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</si>
  <si>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</si>
  <si>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</si>
  <si>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</si>
  <si>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</si>
  <si>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</si>
  <si>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</si>
  <si>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</si>
  <si>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</si>
  <si>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</si>
  <si>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</si>
  <si>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</si>
  <si>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</si>
  <si>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</si>
  <si>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</si>
  <si>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</si>
  <si>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</si>
  <si>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</si>
  <si>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</si>
  <si>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</si>
  <si>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</si>
  <si>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</si>
  <si>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</si>
  <si>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</si>
  <si>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</si>
  <si>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</si>
  <si>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</si>
  <si>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</si>
  <si>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</si>
  <si>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</si>
  <si>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</si>
  <si>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</si>
  <si>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</si>
  <si>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</si>
  <si>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</si>
  <si>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</si>
  <si>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</si>
  <si>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</si>
  <si>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</si>
  <si>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</si>
  <si>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</si>
  <si>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</si>
  <si>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</si>
  <si>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</si>
  <si>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</si>
  <si>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</si>
  <si>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</si>
  <si>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</si>
  <si>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</si>
  <si>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</si>
  <si>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</si>
  <si>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</si>
  <si>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</si>
  <si>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</si>
  <si>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</si>
  <si>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</si>
  <si>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</si>
  <si>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</si>
  <si>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</si>
  <si>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</si>
  <si>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</si>
  <si>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</si>
  <si>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</si>
  <si>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</si>
  <si>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</si>
  <si>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</si>
  <si>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</si>
  <si>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</si>
  <si>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</si>
  <si>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</si>
  <si>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</si>
  <si>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</si>
  <si>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</si>
  <si>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</si>
  <si>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</si>
  <si>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</si>
  <si>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</si>
  <si>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</si>
  <si>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</si>
  <si>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</si>
  <si>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</si>
  <si>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</si>
  <si>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</si>
  <si>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</si>
  <si>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</si>
  <si>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</si>
  <si>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</si>
  <si>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</si>
  <si>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</si>
  <si>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</si>
  <si>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</si>
  <si>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</si>
  <si>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</si>
  <si>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</si>
  <si>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</si>
  <si>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</si>
  <si>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</si>
  <si>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</si>
  <si>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</si>
  <si>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</si>
  <si>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</si>
  <si>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</si>
  <si>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</si>
  <si>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</si>
  <si>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</si>
  <si>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</si>
  <si>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</si>
  <si>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</si>
  <si>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</si>
  <si>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</si>
  <si>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</si>
  <si>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</si>
  <si>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</si>
  <si>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</si>
  <si>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</si>
  <si>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</si>
  <si>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</si>
  <si>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</si>
  <si>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</si>
  <si>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</si>
  <si>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</si>
  <si>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</si>
  <si>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</si>
  <si>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</si>
  <si>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</si>
  <si>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</si>
  <si>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</si>
  <si>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</si>
  <si>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</si>
  <si>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</si>
  <si>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</si>
  <si>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</si>
  <si>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</si>
  <si>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</si>
  <si>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</si>
  <si>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</si>
  <si>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</si>
  <si>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</si>
  <si>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</si>
  <si>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</si>
  <si>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</si>
  <si>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</si>
  <si>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</si>
  <si>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</si>
  <si>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</si>
  <si>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</si>
  <si>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</si>
  <si>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</si>
  <si>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</si>
  <si>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</si>
  <si>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</si>
  <si>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</si>
  <si>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</si>
  <si>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</si>
  <si>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</si>
  <si>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</si>
  <si>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</si>
  <si>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</si>
  <si>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</si>
  <si>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</si>
  <si>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</si>
  <si>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</si>
  <si>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</si>
  <si>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</si>
  <si>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</si>
  <si>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</si>
  <si>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</si>
  <si>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</si>
  <si>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</si>
  <si>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</si>
  <si>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</si>
  <si>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</si>
  <si>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</si>
  <si>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</si>
  <si>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</si>
  <si>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</si>
  <si>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</si>
  <si>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</si>
  <si>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</si>
  <si>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</si>
  <si>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</si>
  <si>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</si>
  <si>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</si>
  <si>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</si>
  <si>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</si>
  <si>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</si>
  <si>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</si>
  <si>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</si>
  <si>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</si>
  <si>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</si>
  <si>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</si>
  <si>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</si>
  <si>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</si>
  <si>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</si>
  <si>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</si>
  <si>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</si>
  <si>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</si>
  <si>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</si>
  <si>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</si>
  <si>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</si>
  <si>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</si>
  <si>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</si>
  <si>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</si>
  <si>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</si>
  <si>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</si>
  <si>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</si>
  <si>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</si>
  <si>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</si>
  <si>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</si>
  <si>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</si>
  <si>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</si>
  <si>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</si>
  <si>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</si>
  <si>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</si>
  <si>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</si>
  <si>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</si>
  <si>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</si>
  <si>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</si>
  <si>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</si>
  <si>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</si>
  <si>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</si>
  <si>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</si>
  <si>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</si>
  <si>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</si>
  <si>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</si>
  <si>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</si>
  <si>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</si>
  <si>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</si>
  <si>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</si>
  <si>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</si>
  <si>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</si>
  <si>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</si>
  <si>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</si>
  <si>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</si>
  <si>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</si>
  <si>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</si>
  <si>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</si>
  <si>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</si>
  <si>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</si>
  <si>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</si>
  <si>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</si>
  <si>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</si>
  <si>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</si>
  <si>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</si>
  <si>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</si>
  <si>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</si>
  <si>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</si>
  <si>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</si>
  <si>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</si>
  <si>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</si>
  <si>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</si>
  <si>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</si>
  <si>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</si>
  <si>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</si>
  <si>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</si>
  <si>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</si>
  <si>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</si>
  <si>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</si>
  <si>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</si>
  <si>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</si>
  <si>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</si>
  <si>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</si>
  <si>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</si>
  <si>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</si>
  <si>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</si>
  <si>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</si>
  <si>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</si>
  <si>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</si>
  <si>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</si>
  <si>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</si>
  <si>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</si>
  <si>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</si>
  <si>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</si>
  <si>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</si>
  <si>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</si>
  <si>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</si>
  <si>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</si>
  <si>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</si>
  <si>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</si>
  <si>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</si>
  <si>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</si>
  <si>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</si>
  <si>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</si>
  <si>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</si>
  <si>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</si>
  <si>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</si>
  <si>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</si>
  <si>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</si>
  <si>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</si>
  <si>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</si>
  <si>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</si>
  <si>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</si>
  <si>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</si>
  <si>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</si>
  <si>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</si>
  <si>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</si>
  <si>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</si>
  <si>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</si>
  <si>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</si>
  <si>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</si>
  <si>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</si>
  <si>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</si>
  <si>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</si>
  <si>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</si>
  <si>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</si>
  <si>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</si>
  <si>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</si>
  <si>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</si>
  <si>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</si>
  <si>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</si>
  <si>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</si>
  <si>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</si>
  <si>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</si>
  <si>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</si>
  <si>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</si>
  <si>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</si>
  <si>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</si>
  <si>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</si>
  <si>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</si>
  <si>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</si>
  <si>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</si>
  <si>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</si>
  <si>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</si>
  <si>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</si>
  <si>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</si>
  <si>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</si>
  <si>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</si>
  <si>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</si>
  <si>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</si>
  <si>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</si>
  <si>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</si>
  <si>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</si>
  <si>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</si>
  <si>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</si>
  <si>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</si>
  <si>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</si>
  <si>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</si>
  <si>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</si>
  <si>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</si>
  <si>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</si>
  <si>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</si>
  <si>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</si>
  <si>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</si>
  <si>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</si>
  <si>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</si>
  <si>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</si>
  <si>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</si>
  <si>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</si>
  <si>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</si>
  <si>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</si>
  <si>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</si>
  <si>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</si>
  <si>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</si>
  <si>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</si>
  <si>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</si>
  <si>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</si>
  <si>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</si>
  <si>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</si>
  <si>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</si>
  <si>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</si>
  <si>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</si>
  <si>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</si>
  <si>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</si>
  <si>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</si>
  <si>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</si>
  <si>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</si>
  <si>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</si>
  <si>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</si>
  <si>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</si>
  <si>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</si>
  <si>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</si>
  <si>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</si>
  <si>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</si>
  <si>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</si>
  <si>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</si>
  <si>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</si>
  <si>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</si>
  <si>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</si>
  <si>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</si>
  <si>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</si>
  <si>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</si>
  <si>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</si>
  <si>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</si>
  <si>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</si>
  <si>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</si>
  <si>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</si>
  <si>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</si>
  <si>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</si>
  <si>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</si>
  <si>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</si>
  <si>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</si>
  <si>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</si>
  <si>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</si>
  <si>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</si>
  <si>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</si>
  <si>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</si>
  <si>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</si>
  <si>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</si>
  <si>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</si>
  <si>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</si>
  <si>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</si>
  <si>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</si>
  <si>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</si>
  <si>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</si>
  <si>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</si>
  <si>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</si>
  <si>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</si>
  <si>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</si>
  <si>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</si>
  <si>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</si>
  <si>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</si>
  <si>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</si>
  <si>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</si>
  <si>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</si>
  <si>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</si>
  <si>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</si>
  <si>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</si>
  <si>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</si>
  <si>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</si>
  <si>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</si>
  <si>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</si>
  <si>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</si>
  <si>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</si>
  <si>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</si>
  <si>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</si>
  <si>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</si>
  <si>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</si>
  <si>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</si>
  <si>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</si>
  <si>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</si>
  <si>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</si>
  <si>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</si>
  <si>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</si>
  <si>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</si>
  <si>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</si>
  <si>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</si>
  <si>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</si>
  <si>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</si>
  <si>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</si>
  <si>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</si>
  <si>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</si>
  <si>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</si>
  <si>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</si>
  <si>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</si>
  <si>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</si>
  <si>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</si>
  <si>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</si>
  <si>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</si>
  <si>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</si>
  <si>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</si>
  <si>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</si>
  <si>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</si>
  <si>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</si>
  <si>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</si>
  <si>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</si>
  <si>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</si>
  <si>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</si>
  <si>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</si>
  <si>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</si>
  <si>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</si>
  <si>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</si>
  <si>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</si>
  <si>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</si>
  <si>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</si>
  <si>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</si>
  <si>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</si>
  <si>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</si>
  <si>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</si>
  <si>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</si>
  <si>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</si>
  <si>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</si>
  <si>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</si>
  <si>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</si>
  <si>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</si>
  <si>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</si>
  <si>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</si>
  <si>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</si>
  <si>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</si>
  <si>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</si>
  <si>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</si>
  <si>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</si>
  <si>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</si>
  <si>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</si>
  <si>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</si>
  <si>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</si>
  <si>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</si>
  <si>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</si>
  <si>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</si>
  <si>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</si>
  <si>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</si>
  <si>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</si>
  <si>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</si>
  <si>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</si>
  <si>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</si>
  <si>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</si>
  <si>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</si>
  <si>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</si>
  <si>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</si>
  <si>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</si>
  <si>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</si>
  <si>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</si>
  <si>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</si>
  <si>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</si>
  <si>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</si>
  <si>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</si>
  <si>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</si>
  <si>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</si>
  <si>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</si>
  <si>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</si>
  <si>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</si>
  <si>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</si>
  <si>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</si>
  <si>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</si>
  <si>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</si>
  <si>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</si>
  <si>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</si>
  <si>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</si>
  <si>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</si>
  <si>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</si>
  <si>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</si>
  <si>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</si>
  <si>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</si>
  <si>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</si>
  <si>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</si>
  <si>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</si>
  <si>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</si>
  <si>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</si>
  <si>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</si>
  <si>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</si>
  <si>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</si>
  <si>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</si>
  <si>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</si>
  <si>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</si>
  <si>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</si>
  <si>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</si>
  <si>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</si>
  <si>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</si>
  <si>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</si>
  <si>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</si>
  <si>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</si>
  <si>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</si>
  <si>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</si>
  <si>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</si>
  <si>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</si>
  <si>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</si>
  <si>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</si>
  <si>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</si>
  <si>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</si>
  <si>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</si>
  <si>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</si>
  <si>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</si>
  <si>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</si>
  <si>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</si>
  <si>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</si>
  <si>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</si>
  <si>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</si>
  <si>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</si>
  <si>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</si>
  <si>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</si>
  <si>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</si>
  <si>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</si>
  <si>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</si>
  <si>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</si>
  <si>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</si>
  <si>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</si>
  <si>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</si>
  <si>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</si>
  <si>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</si>
  <si>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</si>
  <si>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</si>
  <si>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</si>
  <si>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</si>
  <si>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</si>
  <si>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</si>
  <si>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</si>
  <si>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</si>
  <si>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</si>
  <si>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</si>
  <si>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</si>
  <si>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</si>
  <si>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</si>
  <si>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</si>
  <si>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</si>
  <si>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</si>
  <si>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</si>
  <si>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</si>
  <si>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</si>
  <si>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</si>
  <si>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</si>
  <si>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</si>
  <si>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</si>
  <si>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</si>
  <si>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</si>
  <si>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</si>
  <si>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</si>
  <si>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</si>
  <si>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</si>
  <si>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</si>
  <si>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</si>
  <si>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</si>
  <si>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</si>
  <si>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</si>
  <si>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</si>
  <si>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</si>
  <si>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</si>
  <si>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</si>
  <si>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</si>
  <si>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</si>
  <si>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</si>
  <si>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</si>
  <si>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</si>
  <si>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</si>
  <si>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</si>
  <si>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</si>
  <si>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</si>
  <si>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</si>
  <si>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</si>
  <si>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</si>
  <si>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</si>
  <si>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</si>
  <si>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</si>
  <si>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</si>
  <si>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</si>
  <si>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</si>
  <si>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</si>
  <si>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</si>
  <si>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</si>
  <si>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</si>
  <si>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</si>
  <si>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</si>
  <si>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</si>
  <si>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</si>
  <si>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</si>
  <si>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</si>
  <si>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</si>
  <si>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</si>
  <si>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</si>
  <si>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</si>
  <si>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</si>
  <si>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</si>
  <si>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</si>
  <si>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</si>
  <si>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</si>
  <si>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</si>
  <si>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</si>
  <si>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</si>
  <si>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</si>
  <si>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</si>
  <si>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</si>
  <si>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</si>
  <si>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</si>
  <si>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</si>
  <si>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</si>
  <si>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</si>
  <si>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</si>
  <si>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</si>
  <si>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</si>
  <si>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</si>
  <si>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</si>
  <si>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</si>
  <si>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</si>
  <si>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</si>
  <si>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</si>
  <si>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</si>
  <si>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</si>
  <si>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</si>
  <si>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</si>
  <si>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</si>
  <si>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</si>
  <si>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</si>
  <si>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</si>
  <si>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</si>
  <si>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</si>
  <si>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</si>
  <si>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</si>
  <si>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</si>
  <si>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</si>
  <si>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</si>
  <si>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</si>
  <si>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</si>
  <si>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</si>
  <si>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</si>
  <si>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</si>
  <si>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</si>
  <si>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</si>
  <si>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</si>
  <si>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</si>
  <si>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</si>
  <si>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</si>
  <si>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</si>
  <si>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</si>
  <si>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</si>
  <si>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</si>
  <si>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</si>
  <si>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</si>
  <si>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</si>
  <si>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</si>
  <si>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</si>
  <si>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</si>
  <si>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</si>
  <si>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</si>
  <si>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</si>
  <si>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</si>
  <si>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</si>
  <si>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</si>
  <si>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</si>
  <si>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</si>
  <si>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</si>
  <si>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</si>
  <si>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</si>
  <si>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</si>
  <si>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</si>
  <si>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</si>
  <si>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</si>
  <si>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</si>
  <si>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</si>
  <si>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</si>
  <si>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</si>
  <si>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</si>
  <si>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</si>
  <si>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</si>
  <si>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</si>
  <si>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</si>
  <si>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</si>
  <si>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</si>
  <si>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</si>
  <si>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</si>
  <si>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</si>
  <si>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</si>
  <si>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</si>
  <si>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</si>
  <si>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</si>
  <si>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</si>
  <si>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</si>
  <si>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</si>
  <si>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</si>
  <si>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</si>
  <si>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</si>
  <si>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</si>
  <si>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</si>
  <si>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</si>
  <si>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</si>
  <si>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</si>
  <si>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</si>
  <si>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</si>
  <si>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</si>
  <si>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</si>
  <si>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</si>
  <si>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</si>
  <si>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</si>
  <si>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</si>
  <si>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</si>
  <si>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</si>
  <si>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</si>
  <si>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</si>
  <si>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</si>
  <si>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</si>
  <si>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</si>
  <si>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</si>
  <si>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</si>
  <si>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</si>
  <si>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</si>
  <si>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</si>
  <si>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</si>
  <si>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</si>
  <si>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</si>
  <si>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</si>
  <si>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</si>
  <si>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</si>
  <si>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</si>
  <si>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</si>
  <si>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</si>
  <si>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</si>
  <si>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</si>
  <si>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</si>
  <si>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</si>
  <si>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</si>
  <si>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</si>
  <si>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</si>
  <si>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</si>
  <si>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</si>
  <si>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</si>
  <si>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</si>
  <si>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</si>
  <si>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</si>
  <si>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</si>
  <si>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</si>
  <si>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</si>
  <si>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</si>
  <si>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</si>
  <si>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</si>
  <si>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</si>
  <si>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</si>
  <si>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</si>
  <si>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</si>
  <si>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</si>
  <si>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</si>
  <si>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</si>
  <si>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</si>
  <si>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</si>
  <si>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</si>
  <si>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</si>
  <si>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</si>
  <si>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</si>
  <si>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</si>
  <si>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</si>
  <si>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</si>
  <si>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</si>
  <si>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</si>
  <si>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</si>
  <si>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</si>
  <si>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</si>
  <si>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</si>
  <si>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</si>
  <si>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</si>
  <si>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</si>
  <si>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</si>
  <si>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</si>
  <si>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</si>
  <si>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</si>
  <si>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</si>
  <si>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</si>
  <si>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</si>
  <si>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</si>
  <si>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</si>
  <si>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</si>
  <si>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</si>
  <si>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</si>
  <si>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</si>
  <si>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</si>
  <si>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</si>
  <si>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</si>
  <si>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</si>
  <si>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</si>
  <si>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</si>
  <si>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</si>
  <si>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</si>
  <si>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</si>
  <si>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</si>
  <si>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</si>
  <si>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</si>
  <si>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</si>
  <si>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</si>
  <si>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</si>
  <si>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</si>
  <si>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</si>
  <si>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</si>
  <si>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</si>
  <si>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</si>
  <si>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</si>
  <si>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</si>
  <si>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</si>
  <si>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</si>
  <si>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</si>
  <si>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</si>
  <si>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</si>
  <si>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</si>
  <si>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</si>
  <si>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</si>
  <si>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</si>
  <si>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</si>
  <si>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</si>
  <si>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</si>
  <si>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</si>
  <si>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</si>
  <si>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</si>
  <si>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</si>
  <si>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</si>
  <si>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</si>
  <si>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</si>
  <si>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</si>
  <si>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</si>
  <si>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</si>
  <si>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</si>
  <si>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</si>
  <si>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</si>
  <si>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</si>
  <si>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</si>
  <si>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</si>
  <si>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</si>
  <si>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</si>
  <si>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</si>
  <si>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</si>
  <si>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</si>
  <si>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</si>
  <si>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</si>
  <si>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</si>
  <si>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</si>
  <si>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</si>
  <si>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</si>
  <si>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</si>
  <si>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</si>
  <si>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</si>
  <si>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</si>
  <si>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</si>
  <si>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</si>
  <si>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</si>
  <si>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</si>
  <si>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</si>
  <si>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</si>
  <si>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</si>
  <si>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</si>
  <si>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</si>
  <si>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</si>
  <si>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</si>
  <si>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</si>
  <si>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</si>
  <si>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</si>
  <si>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</si>
  <si>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</si>
  <si>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</si>
  <si>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</si>
  <si>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</si>
  <si>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</si>
  <si>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</si>
  <si>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</si>
  <si>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</si>
  <si>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</si>
  <si>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</si>
  <si>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</si>
  <si>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</si>
  <si>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</si>
  <si>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</si>
  <si>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</si>
  <si>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</si>
  <si>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</si>
  <si>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</si>
  <si>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</si>
  <si>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</si>
  <si>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</si>
  <si>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</si>
  <si>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</si>
  <si>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</si>
  <si>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</si>
  <si>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</si>
  <si>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</si>
  <si>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</si>
  <si>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</si>
  <si>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</si>
  <si>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</si>
  <si>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</si>
  <si>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</si>
  <si>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</si>
  <si>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</si>
  <si>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</si>
  <si>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</si>
  <si>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</si>
  <si>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</si>
  <si>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</si>
  <si>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</si>
  <si>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</si>
  <si>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</si>
  <si>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</si>
  <si>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</si>
  <si>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</si>
  <si>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</si>
  <si>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</si>
  <si>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</si>
  <si>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</si>
  <si>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</si>
  <si>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</si>
  <si>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</si>
  <si>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</si>
  <si>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</si>
  <si>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</si>
  <si>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</si>
  <si>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</si>
  <si>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</si>
  <si>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</si>
  <si>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</si>
  <si>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</si>
  <si>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</si>
  <si>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</si>
  <si>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</si>
  <si>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</si>
  <si>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</si>
  <si>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</si>
  <si>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</si>
  <si>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</si>
  <si>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</si>
  <si>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</si>
  <si>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</si>
  <si>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</si>
  <si>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</si>
  <si>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</si>
  <si>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</si>
  <si>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</si>
  <si>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</si>
  <si>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</si>
  <si>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</si>
  <si>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</si>
  <si>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</si>
  <si>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</si>
  <si>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</si>
  <si>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</si>
  <si>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</si>
  <si>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</si>
  <si>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</si>
  <si>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</si>
  <si>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</si>
  <si>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</si>
  <si>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</si>
  <si>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</si>
  <si>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</si>
  <si>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</si>
  <si>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</si>
  <si>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</si>
  <si>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</si>
  <si>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</si>
  <si>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</si>
  <si>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</si>
  <si>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</si>
  <si>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</si>
  <si>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</si>
  <si>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</si>
  <si>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</si>
  <si>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</si>
  <si>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</si>
  <si>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</si>
  <si>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</si>
  <si>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</si>
  <si>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</si>
  <si>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</si>
  <si>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</si>
  <si>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</si>
  <si>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</si>
  <si>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</si>
  <si>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</si>
  <si>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</si>
  <si>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</si>
  <si>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</si>
  <si>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</si>
  <si>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</si>
  <si>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</si>
  <si>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</si>
  <si>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</si>
  <si>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</si>
  <si>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</si>
  <si>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</si>
  <si>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</si>
  <si>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</si>
  <si>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</si>
  <si>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</si>
  <si>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</si>
  <si>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</si>
  <si>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</si>
  <si>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</si>
  <si>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</si>
  <si>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</si>
  <si>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</si>
  <si>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</si>
  <si>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</si>
  <si>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</si>
  <si>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</si>
  <si>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</si>
  <si>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</si>
  <si>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</si>
  <si>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</si>
  <si>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</si>
  <si>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</si>
  <si>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</si>
  <si>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</si>
  <si>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</si>
  <si>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</si>
  <si>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</si>
  <si>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</si>
  <si>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</si>
  <si>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</si>
  <si>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</si>
  <si>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</si>
  <si>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</si>
  <si>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</si>
  <si>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</si>
  <si>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</si>
  <si>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</si>
  <si>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</si>
  <si>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</si>
  <si>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</si>
  <si>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</si>
  <si>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</si>
  <si>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</si>
  <si>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</si>
  <si>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</si>
  <si>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</si>
  <si>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</si>
  <si>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</si>
  <si>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</si>
  <si>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</si>
  <si>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</si>
  <si>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</si>
  <si>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</si>
  <si>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</si>
  <si>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</si>
  <si>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</si>
  <si>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</si>
  <si>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</si>
  <si>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</si>
  <si>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</si>
  <si>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</si>
  <si>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</si>
  <si>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</si>
  <si>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</si>
  <si>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</si>
  <si>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</si>
  <si>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</si>
  <si>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</si>
  <si>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</si>
  <si>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</si>
  <si>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</si>
  <si>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</si>
  <si>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</si>
  <si>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</si>
  <si>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</si>
  <si>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</si>
  <si>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</si>
  <si>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</si>
  <si>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</si>
  <si>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</si>
  <si>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</si>
  <si>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</si>
  <si>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</si>
  <si>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</si>
  <si>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</si>
  <si>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</si>
  <si>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</si>
  <si>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</si>
  <si>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</si>
  <si>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</si>
  <si>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</si>
  <si>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</si>
  <si>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</si>
  <si>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</si>
  <si>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</si>
  <si>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</si>
  <si>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</si>
  <si>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</si>
  <si>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</si>
  <si>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</si>
  <si>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</si>
  <si>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</si>
  <si>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</si>
  <si>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</si>
  <si>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</si>
  <si>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</si>
  <si>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</si>
  <si>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</si>
  <si>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</si>
  <si>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</si>
  <si>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</si>
  <si>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</si>
  <si>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</si>
  <si>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</si>
  <si>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</si>
  <si>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</si>
  <si>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</si>
  <si>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</si>
  <si>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</si>
  <si>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</si>
  <si>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</si>
  <si>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</si>
  <si>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</si>
  <si>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</si>
  <si>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</si>
  <si>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</si>
  <si>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</si>
  <si>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</si>
  <si>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</si>
  <si>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</si>
  <si>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</si>
  <si>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</si>
  <si>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</si>
  <si>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</si>
  <si>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</si>
  <si>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</si>
  <si>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</si>
  <si>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</si>
  <si>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</si>
  <si>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</si>
  <si>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</si>
  <si>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</si>
  <si>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</si>
  <si>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</si>
  <si>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</si>
  <si>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</si>
  <si>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</si>
  <si>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</si>
  <si>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</si>
  <si>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</si>
  <si>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</si>
  <si>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</si>
  <si>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</si>
  <si>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</si>
  <si>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</si>
  <si>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</si>
  <si>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</si>
  <si>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</si>
  <si>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</si>
  <si>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</si>
  <si>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</si>
  <si>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</si>
  <si>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</si>
  <si>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</si>
  <si>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</si>
  <si>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</si>
  <si>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</si>
  <si>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</si>
  <si>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</si>
  <si>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</si>
  <si>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</si>
  <si>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</si>
  <si>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</si>
  <si>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</si>
  <si>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</si>
  <si>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</si>
  <si>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</si>
  <si>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</si>
  <si>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</si>
  <si>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</si>
  <si>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</si>
  <si>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</si>
  <si>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</si>
  <si>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</si>
  <si>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</si>
  <si>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</si>
  <si>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</si>
  <si>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</si>
  <si>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</si>
  <si>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</si>
  <si>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</si>
  <si>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</si>
  <si>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</si>
  <si>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</si>
  <si>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</si>
  <si>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</si>
  <si>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</si>
  <si>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</si>
  <si>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</si>
  <si>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</si>
  <si>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</si>
  <si>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</si>
  <si>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</si>
  <si>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</si>
  <si>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</si>
  <si>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</si>
  <si>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</si>
  <si>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</si>
  <si>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</si>
  <si>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</si>
  <si>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</si>
  <si>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</si>
  <si>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</si>
  <si>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</si>
  <si>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</si>
  <si>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</si>
  <si>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</si>
  <si>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</si>
  <si>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</si>
  <si>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</si>
  <si>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</si>
  <si>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</si>
  <si>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</si>
  <si>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</si>
  <si>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</si>
  <si>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</si>
  <si>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</si>
  <si>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</si>
  <si>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</si>
  <si>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</si>
  <si>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</si>
  <si>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</si>
  <si>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</si>
  <si>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</si>
  <si>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</si>
  <si>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</si>
  <si>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</si>
  <si>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</si>
  <si>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</si>
  <si>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</si>
  <si>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</si>
  <si>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</si>
  <si>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</si>
  <si>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</si>
  <si>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</si>
  <si>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</si>
  <si>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</si>
  <si>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</si>
  <si>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</si>
  <si>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</si>
  <si>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</si>
  <si>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</si>
  <si>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</si>
  <si>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</si>
  <si>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</si>
  <si>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</si>
  <si>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</si>
  <si>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</si>
  <si>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</si>
  <si>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</si>
  <si>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</si>
  <si>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</si>
  <si>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</si>
  <si>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</si>
  <si>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</si>
  <si>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</si>
  <si>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</si>
  <si>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</si>
  <si>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</si>
  <si>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</si>
  <si>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</si>
  <si>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</si>
  <si>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</si>
  <si>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</si>
  <si>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</si>
  <si>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</si>
  <si>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</si>
  <si>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</si>
  <si>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</si>
  <si>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</si>
  <si>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</si>
  <si>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</si>
  <si>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</si>
  <si>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</si>
  <si>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</si>
  <si>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</si>
  <si>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</si>
  <si>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</si>
  <si>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</si>
  <si>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</si>
  <si>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</si>
  <si>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</si>
  <si>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</si>
  <si>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</si>
  <si>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</si>
  <si>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</si>
  <si>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</si>
  <si>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</si>
  <si>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</si>
  <si>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</si>
  <si>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</si>
  <si>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</si>
  <si>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</si>
  <si>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</si>
  <si>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</si>
  <si>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</si>
  <si>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</si>
  <si>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</si>
  <si>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</si>
  <si>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</si>
  <si>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</si>
  <si>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</si>
  <si>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</si>
  <si>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</si>
  <si>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</si>
  <si>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</si>
  <si>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</si>
  <si>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</si>
  <si>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</si>
  <si>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</si>
  <si>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</si>
  <si>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</si>
  <si>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</si>
  <si>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</si>
  <si>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</si>
  <si>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</si>
  <si>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</si>
  <si>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</si>
  <si>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</si>
  <si>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</si>
  <si>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</si>
  <si>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</si>
  <si>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</si>
  <si>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</si>
  <si>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</si>
  <si>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</si>
  <si>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</si>
  <si>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</si>
  <si>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</si>
  <si>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</si>
  <si>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</si>
  <si>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</si>
  <si>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</si>
  <si>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</si>
  <si>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</si>
  <si>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</si>
  <si>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</si>
  <si>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</si>
  <si>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</si>
  <si>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</si>
  <si>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</si>
  <si>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</si>
  <si>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</si>
  <si>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</si>
  <si>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</si>
  <si>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</si>
  <si>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</si>
  <si>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</si>
  <si>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</si>
  <si>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</si>
  <si>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</si>
  <si>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</si>
  <si>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</si>
  <si>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</si>
  <si>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</si>
  <si>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</si>
  <si>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</si>
  <si>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</si>
  <si>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</si>
  <si>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</si>
  <si>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</si>
  <si>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</si>
  <si>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</si>
  <si>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</si>
  <si>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</si>
  <si>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</si>
  <si>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</si>
  <si>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</si>
  <si>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</si>
  <si>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</si>
  <si>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</si>
  <si>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</si>
  <si>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</si>
  <si>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</si>
  <si>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</si>
  <si>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</si>
  <si>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</si>
  <si>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</si>
  <si>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</si>
  <si>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</si>
  <si>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</si>
  <si>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</si>
  <si>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</si>
  <si>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</si>
  <si>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</si>
  <si>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</si>
  <si>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</si>
  <si>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</si>
  <si>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</si>
  <si>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</si>
  <si>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</si>
  <si>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</si>
  <si>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</si>
  <si>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</si>
  <si>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</si>
  <si>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</si>
  <si>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</si>
  <si>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</si>
  <si>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</si>
  <si>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</si>
  <si>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</si>
  <si>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</si>
  <si>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</si>
  <si>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</si>
  <si>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</si>
  <si>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</si>
  <si>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</si>
  <si>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</si>
  <si>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</si>
  <si>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</si>
  <si>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</si>
  <si>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</si>
  <si>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</si>
  <si>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</si>
  <si>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</si>
  <si>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</si>
  <si>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</si>
  <si>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</si>
  <si>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</si>
  <si>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</si>
  <si>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</si>
  <si>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</si>
  <si>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</si>
  <si>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</si>
  <si>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</si>
  <si>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</si>
  <si>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</si>
  <si>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</si>
  <si>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</si>
  <si>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</si>
  <si>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</si>
  <si>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</si>
  <si>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</si>
  <si>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</si>
  <si>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</si>
  <si>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</si>
  <si>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</si>
  <si>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</si>
  <si>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</si>
  <si>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</si>
  <si>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</si>
  <si>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</si>
  <si>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</si>
  <si>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</si>
  <si>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</si>
  <si>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</si>
  <si>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</si>
  <si>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</si>
  <si>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</si>
  <si>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</si>
  <si>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</si>
  <si>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</si>
  <si>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</si>
  <si>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</si>
  <si>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</si>
  <si>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</si>
  <si>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</si>
  <si>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</si>
  <si>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</si>
  <si>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</si>
  <si>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</si>
  <si>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</si>
  <si>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</si>
  <si>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</si>
  <si>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</si>
  <si>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</si>
  <si>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</si>
  <si>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</si>
  <si>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</si>
  <si>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</si>
  <si>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</si>
  <si>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</si>
  <si>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</si>
  <si>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</si>
  <si>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</si>
  <si>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</si>
  <si>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</si>
  <si>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</si>
  <si>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</si>
  <si>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</si>
  <si>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</si>
  <si>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</si>
  <si>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</si>
  <si>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</si>
  <si>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</si>
  <si>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</si>
  <si>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</si>
  <si>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</si>
  <si>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</si>
  <si>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</si>
  <si>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</si>
  <si>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</si>
  <si>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</si>
  <si>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</si>
  <si>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</si>
  <si>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</si>
  <si>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</si>
  <si>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</si>
  <si>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</si>
  <si>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</si>
  <si>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</si>
  <si>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</si>
  <si>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</si>
  <si>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</si>
  <si>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</si>
  <si>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</si>
  <si>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</si>
  <si>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</si>
  <si>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</si>
  <si>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</si>
  <si>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</si>
  <si>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</si>
  <si>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</si>
  <si>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</si>
  <si>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</si>
  <si>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</si>
  <si>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</si>
  <si>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</si>
  <si>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</si>
  <si>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</si>
  <si>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</si>
  <si>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</si>
  <si>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</si>
  <si>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</si>
  <si>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</si>
  <si>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</si>
  <si>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</si>
  <si>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</si>
  <si>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</si>
  <si>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</si>
  <si>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</si>
  <si>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</si>
  <si>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</si>
  <si>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</si>
  <si>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</si>
  <si>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</si>
  <si>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</si>
  <si>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</si>
  <si>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</si>
  <si>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</si>
  <si>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</si>
  <si>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</si>
  <si>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</si>
  <si>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</si>
  <si>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</si>
  <si>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</si>
  <si>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</si>
  <si>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</si>
  <si>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</si>
  <si>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</si>
  <si>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</si>
  <si>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</si>
  <si>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</si>
  <si>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</si>
  <si>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</si>
  <si>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</si>
  <si>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</si>
  <si>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</si>
  <si>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</si>
  <si>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</si>
  <si>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</si>
  <si>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</si>
  <si>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</si>
  <si>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</si>
  <si>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</si>
  <si>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</si>
  <si>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</si>
  <si>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</si>
  <si>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</si>
  <si>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</si>
  <si>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</si>
  <si>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</si>
  <si>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</si>
  <si>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</si>
  <si>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</si>
  <si>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</si>
  <si>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</si>
  <si>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</si>
  <si>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</si>
  <si>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</si>
  <si>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</si>
  <si>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</si>
  <si>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</si>
  <si>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</si>
  <si>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</si>
  <si>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</si>
  <si>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</si>
  <si>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</si>
  <si>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</si>
  <si>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</si>
  <si>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</si>
  <si>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</si>
  <si>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</si>
  <si>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</si>
  <si>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</si>
  <si>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</si>
  <si>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</si>
  <si>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</si>
  <si>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</si>
  <si>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</si>
  <si>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</si>
  <si>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</si>
  <si>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</si>
  <si>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</si>
  <si>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</si>
  <si>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</si>
  <si>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</si>
  <si>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</si>
  <si>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</si>
  <si>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</si>
  <si>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</si>
  <si>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</si>
  <si>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</si>
  <si>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</si>
  <si>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</si>
  <si>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</si>
  <si>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</si>
  <si>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</si>
  <si>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</si>
  <si>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</si>
  <si>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</si>
  <si>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</si>
  <si>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</si>
  <si>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</si>
  <si>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</si>
  <si>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</si>
  <si>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</si>
  <si>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</si>
  <si>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</si>
  <si>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</si>
  <si>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</si>
  <si>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</si>
  <si>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</si>
  <si>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</si>
  <si>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</si>
  <si>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</si>
  <si>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</si>
  <si>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</si>
  <si>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</si>
  <si>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</si>
  <si>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</si>
  <si>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</si>
  <si>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</si>
  <si>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</si>
  <si>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</si>
  <si>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</si>
  <si>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</si>
  <si>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</si>
  <si>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</si>
  <si>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</si>
  <si>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</si>
  <si>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</si>
  <si>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</si>
  <si>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</si>
  <si>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</si>
  <si>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</si>
  <si>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</si>
  <si>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</si>
  <si>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</si>
  <si>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</si>
  <si>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</si>
  <si>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</si>
  <si>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</si>
  <si>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</si>
  <si>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</si>
  <si>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</si>
  <si>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</si>
  <si>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</si>
  <si>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</si>
  <si>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</si>
  <si>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</si>
  <si>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</si>
  <si>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</si>
  <si>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</si>
  <si>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</si>
  <si>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</si>
  <si>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</si>
  <si>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</si>
  <si>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</si>
  <si>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</si>
  <si>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</si>
  <si>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</si>
  <si>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</si>
  <si>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</si>
  <si>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</si>
  <si>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</si>
  <si>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</si>
  <si>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</si>
  <si>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</si>
  <si>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</si>
  <si>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</si>
  <si>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</si>
  <si>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</si>
  <si>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</si>
  <si>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</si>
  <si>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</si>
  <si>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</si>
  <si>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</si>
  <si>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</si>
  <si>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</si>
  <si>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</si>
  <si>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</si>
  <si>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</si>
  <si>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</si>
  <si>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</si>
  <si>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</si>
  <si>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</si>
  <si>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</si>
  <si>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</si>
  <si>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</si>
  <si>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</si>
  <si>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</si>
  <si>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</si>
  <si>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</si>
  <si>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</si>
  <si>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</si>
  <si>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</si>
  <si>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</si>
  <si>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</si>
  <si>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</si>
  <si>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</si>
  <si>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</si>
  <si>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</si>
  <si>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</si>
  <si>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</si>
  <si>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</si>
  <si>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</si>
  <si>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</si>
  <si>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</si>
  <si>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</si>
  <si>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</si>
  <si>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</si>
  <si>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</si>
  <si>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</si>
  <si>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</si>
  <si>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</si>
  <si>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</si>
  <si>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</si>
  <si>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</si>
  <si>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</si>
  <si>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</si>
  <si>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</si>
  <si>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</si>
  <si>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</si>
  <si>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</si>
  <si>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</si>
  <si>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</si>
  <si>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</si>
  <si>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</si>
  <si>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</si>
  <si>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</si>
  <si>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</si>
  <si>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</si>
  <si>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</si>
  <si>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</si>
  <si>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</si>
  <si>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</si>
  <si>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</si>
  <si>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</si>
  <si>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</si>
  <si>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</si>
  <si>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</si>
  <si>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</si>
  <si>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</si>
  <si>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</si>
  <si>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</si>
  <si>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</si>
  <si>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</si>
  <si>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</si>
  <si>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</si>
  <si>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</si>
  <si>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</si>
  <si>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</si>
  <si>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</si>
  <si>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</si>
  <si>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</si>
  <si>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</si>
  <si>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</si>
  <si>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</si>
  <si>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</si>
  <si>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</si>
  <si>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</si>
  <si>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</si>
  <si>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</si>
  <si>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</si>
  <si>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</si>
  <si>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</si>
  <si>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</si>
  <si>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</si>
  <si>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</si>
  <si>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</si>
  <si>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</si>
  <si>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</si>
  <si>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</si>
  <si>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</si>
  <si>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</si>
  <si>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</si>
  <si>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</si>
  <si>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</si>
  <si>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</si>
  <si>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</si>
  <si>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</si>
  <si>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</si>
  <si>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</si>
  <si>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</si>
  <si>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</si>
  <si>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</si>
  <si>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</si>
  <si>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</si>
  <si>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</si>
  <si>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</si>
  <si>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</si>
  <si>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</si>
  <si>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</si>
  <si>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</si>
  <si>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</si>
  <si>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</si>
  <si>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</si>
  <si>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</si>
  <si>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</si>
  <si>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</si>
  <si>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</si>
  <si>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</si>
  <si>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</si>
  <si>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</si>
  <si>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</si>
  <si>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</si>
  <si>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</si>
  <si>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</si>
  <si>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</si>
  <si>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</si>
  <si>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</si>
  <si>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</si>
  <si>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</si>
  <si>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</si>
  <si>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</si>
  <si>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</si>
  <si>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</si>
  <si>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</si>
  <si>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</si>
  <si>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</si>
  <si>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</si>
  <si>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</si>
  <si>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</si>
  <si>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</si>
  <si>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</si>
  <si>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</si>
  <si>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</si>
  <si>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</si>
  <si>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</si>
  <si>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</si>
  <si>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</si>
  <si>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</si>
  <si>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</si>
  <si>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</si>
  <si>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</si>
  <si>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</si>
  <si>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</si>
  <si>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</si>
  <si>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</si>
  <si>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</si>
  <si>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</si>
  <si>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</si>
  <si>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</si>
  <si>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</si>
  <si>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</si>
  <si>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</si>
  <si>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</si>
  <si>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</si>
  <si>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</si>
  <si>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</si>
  <si>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</si>
  <si>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</si>
  <si>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</si>
  <si>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</si>
  <si>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</si>
  <si>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</si>
  <si>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</si>
  <si>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</si>
  <si>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</si>
  <si>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</si>
  <si>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</si>
  <si>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</si>
  <si>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</si>
  <si>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</si>
  <si>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</si>
  <si>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</si>
  <si>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</si>
  <si>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</si>
  <si>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</si>
  <si>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</si>
  <si>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</si>
  <si>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</si>
  <si>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</si>
  <si>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</si>
  <si>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</si>
  <si>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</si>
  <si>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</si>
  <si>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</si>
  <si>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</si>
  <si>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</si>
  <si>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</si>
  <si>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</si>
  <si>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</si>
  <si>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</si>
  <si>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</si>
  <si>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</si>
  <si>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</si>
  <si>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</si>
  <si>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</si>
  <si>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</si>
  <si>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</si>
  <si>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</si>
  <si>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</si>
  <si>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</si>
  <si>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</si>
  <si>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</si>
  <si>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</si>
  <si>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</si>
  <si>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</si>
  <si>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</si>
  <si>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</si>
  <si>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</si>
  <si>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</si>
  <si>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</si>
  <si>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</si>
  <si>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</si>
  <si>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</si>
  <si>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</si>
  <si>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</si>
  <si>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</si>
  <si>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</si>
  <si>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</si>
  <si>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</si>
  <si>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</si>
  <si>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</si>
  <si>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</si>
  <si>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</si>
  <si>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</si>
  <si>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</si>
  <si>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</si>
  <si>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</si>
  <si>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</si>
  <si>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</si>
  <si>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</si>
  <si>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</si>
  <si>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</si>
  <si>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</si>
  <si>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</si>
  <si>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</si>
  <si>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</si>
  <si>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</si>
  <si>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</si>
  <si>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</si>
  <si>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</si>
  <si>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</si>
  <si>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</si>
  <si>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</si>
  <si>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</si>
  <si>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</si>
  <si>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</si>
  <si>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</si>
  <si>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</si>
  <si>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</si>
  <si>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</si>
  <si>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</si>
  <si>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</si>
  <si>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</si>
  <si>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</si>
  <si>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</si>
  <si>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</si>
  <si>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</si>
  <si>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</si>
  <si>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</si>
  <si>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</si>
  <si>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</si>
  <si>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</si>
  <si>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</si>
  <si>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</si>
  <si>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</si>
  <si>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</si>
  <si>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</si>
  <si>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</si>
  <si>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</si>
  <si>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</si>
  <si>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</si>
  <si>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</si>
  <si>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</si>
  <si>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</si>
  <si>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</si>
  <si>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</si>
  <si>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</si>
  <si>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</si>
  <si>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</si>
  <si>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</si>
  <si>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</si>
  <si>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</si>
  <si>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</si>
  <si>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</si>
  <si>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</si>
  <si>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</si>
  <si>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</si>
  <si>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</si>
  <si>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</si>
  <si>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</si>
  <si>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</si>
  <si>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</si>
  <si>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</si>
  <si>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</si>
  <si>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</si>
  <si>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</si>
  <si>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</si>
  <si>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</si>
  <si>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</si>
  <si>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</si>
  <si>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</si>
  <si>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</si>
  <si>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</si>
  <si>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</si>
  <si>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</si>
  <si>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</si>
  <si>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</si>
  <si>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</si>
  <si>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</si>
  <si>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</si>
  <si>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</si>
  <si>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</si>
  <si>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</si>
  <si>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</si>
  <si>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</si>
  <si>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</si>
  <si>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</si>
  <si>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</si>
  <si>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</si>
  <si>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</si>
  <si>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</si>
  <si>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</si>
  <si>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</si>
  <si>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</si>
  <si>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</si>
  <si>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</si>
  <si>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</si>
  <si>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</si>
  <si>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</si>
  <si>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</si>
  <si>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</si>
  <si>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</si>
  <si>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</si>
  <si>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</si>
  <si>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</si>
  <si>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</si>
  <si>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</si>
  <si>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</si>
  <si>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</si>
  <si>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</si>
  <si>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</si>
  <si>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</si>
  <si>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</si>
  <si>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</si>
  <si>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</si>
  <si>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</si>
  <si>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</si>
  <si>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</si>
  <si>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</si>
  <si>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</si>
  <si>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</si>
  <si>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</si>
  <si>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</si>
  <si>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</si>
  <si>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</si>
  <si>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</si>
  <si>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</si>
  <si>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</si>
  <si>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</si>
  <si>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</si>
  <si>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</si>
  <si>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</si>
  <si>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</si>
  <si>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</si>
  <si>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</si>
  <si>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</si>
  <si>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</si>
  <si>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</si>
  <si>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</si>
  <si>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</si>
  <si>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</si>
  <si>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</si>
  <si>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</si>
  <si>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</si>
  <si>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</si>
  <si>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</si>
  <si>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</si>
  <si>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</si>
  <si>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</si>
  <si>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</si>
  <si>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</si>
  <si>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</si>
  <si>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</si>
  <si>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</si>
  <si>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</si>
  <si>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</si>
  <si>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</si>
  <si>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</si>
  <si>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</si>
  <si>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</si>
  <si>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</si>
  <si>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</si>
  <si>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</si>
  <si>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</si>
  <si>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</si>
  <si>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</si>
  <si>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</si>
  <si>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</si>
  <si>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</si>
  <si>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</si>
  <si>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</si>
  <si>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</si>
  <si>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</si>
  <si>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</si>
  <si>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</si>
  <si>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</si>
  <si>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</si>
  <si>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</si>
  <si>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</si>
  <si>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</si>
  <si>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</si>
  <si>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</si>
  <si>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</si>
  <si>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</si>
  <si>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</si>
  <si>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</si>
  <si>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</si>
  <si>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</si>
  <si>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</si>
  <si>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</si>
  <si>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</si>
  <si>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</si>
  <si>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</si>
  <si>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</si>
  <si>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</si>
  <si>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</si>
  <si>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</si>
  <si>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</si>
  <si>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</si>
  <si>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</si>
  <si>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</si>
  <si>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</si>
  <si>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</si>
  <si>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</si>
  <si>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</si>
  <si>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</si>
  <si>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</si>
  <si>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</si>
  <si>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</si>
  <si>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</si>
  <si>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</si>
  <si>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</si>
  <si>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</si>
  <si>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</si>
  <si>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</si>
  <si>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</si>
  <si>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</si>
  <si>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</si>
  <si>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</si>
  <si>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</si>
  <si>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</si>
  <si>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</si>
  <si>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</si>
  <si>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</si>
  <si>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</si>
  <si>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</si>
  <si>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</si>
  <si>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</si>
  <si>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</si>
  <si>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</si>
  <si>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</si>
  <si>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</si>
  <si>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</si>
  <si>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</si>
  <si>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</si>
  <si>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</si>
  <si>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</si>
  <si>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</si>
  <si>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</si>
  <si>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</si>
  <si>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</si>
  <si>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</si>
  <si>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</si>
  <si>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</si>
  <si>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</si>
  <si>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</si>
  <si>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</si>
  <si>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</si>
  <si>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</si>
  <si>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</si>
  <si>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</si>
  <si>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</si>
  <si>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</si>
  <si>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</si>
  <si>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</si>
  <si>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</si>
  <si>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</si>
  <si>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</si>
  <si>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</si>
  <si>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</si>
  <si>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</si>
  <si>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</si>
  <si>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</si>
  <si>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</si>
  <si>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</si>
  <si>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</si>
  <si>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</si>
  <si>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</si>
  <si>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</si>
  <si>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</si>
  <si>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</si>
  <si>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</si>
  <si>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</si>
  <si>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</si>
  <si>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</si>
  <si>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</si>
  <si>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</si>
  <si>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</si>
  <si>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</si>
  <si>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</si>
  <si>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</si>
  <si>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</si>
  <si>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</si>
  <si>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</si>
  <si>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</si>
  <si>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</si>
  <si>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</si>
  <si>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</si>
  <si>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</si>
  <si>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</si>
  <si>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</si>
  <si>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</si>
  <si>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</si>
  <si>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</si>
  <si>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</si>
  <si>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</si>
  <si>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</si>
  <si>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</si>
  <si>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</si>
  <si>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</si>
  <si>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</si>
  <si>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</si>
  <si>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</si>
  <si>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</si>
  <si>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</si>
  <si>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</si>
  <si>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</si>
  <si>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</si>
  <si>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</si>
  <si>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</si>
  <si>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</si>
  <si>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</si>
  <si>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</si>
  <si>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</si>
  <si>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</si>
  <si>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</si>
  <si>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</si>
  <si>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</si>
  <si>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</si>
  <si>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</si>
  <si>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</si>
  <si>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</si>
  <si>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</si>
  <si>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</si>
  <si>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</si>
  <si>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</si>
  <si>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</si>
  <si>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</si>
  <si>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</si>
  <si>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</si>
  <si>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</si>
  <si>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</si>
  <si>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</si>
  <si>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</si>
  <si>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</si>
  <si>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</si>
  <si>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</si>
  <si>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</si>
  <si>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</si>
  <si>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</si>
  <si>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</si>
  <si>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</si>
  <si>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</si>
  <si>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</si>
  <si>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</si>
  <si>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</si>
  <si>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</si>
  <si>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</si>
  <si>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</si>
  <si>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</si>
  <si>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</si>
  <si>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</si>
  <si>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</si>
  <si>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</si>
  <si>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</si>
  <si>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</si>
  <si>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</si>
  <si>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</si>
  <si>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</si>
  <si>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</si>
  <si>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</si>
  <si>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</si>
  <si>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</si>
  <si>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</si>
  <si>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</si>
  <si>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</si>
  <si>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</si>
  <si>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</si>
  <si>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</si>
  <si>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</si>
  <si>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</si>
  <si>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</si>
  <si>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</si>
  <si>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</si>
  <si>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</si>
  <si>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</si>
  <si>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</si>
  <si>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</si>
  <si>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</si>
  <si>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</si>
  <si>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</si>
  <si>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</si>
  <si>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</si>
  <si>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</si>
  <si>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</si>
  <si>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</si>
  <si>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</si>
  <si>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</si>
  <si>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</si>
  <si>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</si>
  <si>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</si>
  <si>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</si>
  <si>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</si>
  <si>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</si>
  <si>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</si>
  <si>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</si>
  <si>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</si>
  <si>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</si>
  <si>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</si>
  <si>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</si>
  <si>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</si>
  <si>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</si>
  <si>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</si>
  <si>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</si>
  <si>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</si>
  <si>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</si>
  <si>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</si>
  <si>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</si>
  <si>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</si>
  <si>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</si>
  <si>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</si>
  <si>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</si>
  <si>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</si>
  <si>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</si>
  <si>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</si>
  <si>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</si>
  <si>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</si>
  <si>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</si>
  <si>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</si>
  <si>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</si>
  <si>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</si>
  <si>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</si>
  <si>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</si>
  <si>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</si>
  <si>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</si>
  <si>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</si>
  <si>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</si>
  <si>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</si>
  <si>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</si>
  <si>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</si>
  <si>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</si>
  <si>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</si>
  <si>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</si>
  <si>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</si>
  <si>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</si>
  <si>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</si>
  <si>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</si>
  <si>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</si>
  <si>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</si>
  <si>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</si>
  <si>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</si>
  <si>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</si>
  <si>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</si>
  <si>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</si>
  <si>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</si>
  <si>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</si>
  <si>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</si>
  <si>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</si>
  <si>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</si>
  <si>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</si>
  <si>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</si>
  <si>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</si>
  <si>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</si>
  <si>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</si>
  <si>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</si>
  <si>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</si>
  <si>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</si>
  <si>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</si>
  <si>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</si>
  <si>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</si>
  <si>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</si>
  <si>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</si>
  <si>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</si>
  <si>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</si>
  <si>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</si>
  <si>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</si>
  <si>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</si>
  <si>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</si>
  <si>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</si>
  <si>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</si>
  <si>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</si>
  <si>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</si>
  <si>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</si>
  <si>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</si>
  <si>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</si>
  <si>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</si>
  <si>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</si>
  <si>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</si>
  <si>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</si>
  <si>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</si>
  <si>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</si>
  <si>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</si>
  <si>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</si>
  <si>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</si>
  <si>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</si>
  <si>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</si>
  <si>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</si>
  <si>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</si>
  <si>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</si>
  <si>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</si>
  <si>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</si>
  <si>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</si>
  <si>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</si>
  <si>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</si>
  <si>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</si>
  <si>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</si>
  <si>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</si>
  <si>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</si>
  <si>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</si>
  <si>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</si>
  <si>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</si>
  <si>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</si>
  <si>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</si>
  <si>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</si>
  <si>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</si>
  <si>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</si>
  <si>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</si>
  <si>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</si>
  <si>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</si>
  <si>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</si>
  <si>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</si>
  <si>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</si>
  <si>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</si>
  <si>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</si>
  <si>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</si>
  <si>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</si>
  <si>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</si>
  <si>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</si>
  <si>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</si>
  <si>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</si>
  <si>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</si>
  <si>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</si>
  <si>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</si>
  <si>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</si>
  <si>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</si>
  <si>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</si>
  <si>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</si>
  <si>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</si>
  <si>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</si>
  <si>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</si>
  <si>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</si>
  <si>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</si>
  <si>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</si>
  <si>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</si>
  <si>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</si>
  <si>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</si>
  <si>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</si>
  <si>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</si>
  <si>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</si>
  <si>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</si>
  <si>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</si>
  <si>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</si>
  <si>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</si>
  <si>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</si>
  <si>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</si>
  <si>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</si>
  <si>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</si>
  <si>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</si>
  <si>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</si>
  <si>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</si>
  <si>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</si>
  <si>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</si>
  <si>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</si>
  <si>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</si>
  <si>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</si>
  <si>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</si>
  <si>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</si>
  <si>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</si>
  <si>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</si>
  <si>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</si>
  <si>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</si>
  <si>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</si>
  <si>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</si>
  <si>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</si>
  <si>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</si>
  <si>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</si>
  <si>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</si>
  <si>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</si>
  <si>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</si>
  <si>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</si>
  <si>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</si>
  <si>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</si>
  <si>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</si>
  <si>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</si>
  <si>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</si>
  <si>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</si>
  <si>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</si>
  <si>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</si>
  <si>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</si>
  <si>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</si>
  <si>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</si>
  <si>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</si>
  <si>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</si>
  <si>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</si>
  <si>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</si>
  <si>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</si>
  <si>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</si>
  <si>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</si>
  <si>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</si>
  <si>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</si>
  <si>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</si>
  <si>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</si>
  <si>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</si>
  <si>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</si>
  <si>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</si>
  <si>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</si>
  <si>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</si>
  <si>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</si>
  <si>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</si>
  <si>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</si>
  <si>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</si>
  <si>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</si>
  <si>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</si>
  <si>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</si>
  <si>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</si>
  <si>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</si>
  <si>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</si>
  <si>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</si>
  <si>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</si>
  <si>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</si>
  <si>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</si>
  <si>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</si>
  <si>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</si>
  <si>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</si>
  <si>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</si>
  <si>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</si>
  <si>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</si>
  <si>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</si>
  <si>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</si>
  <si>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</si>
  <si>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</si>
  <si>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</si>
  <si>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</si>
  <si>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</si>
  <si>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</si>
  <si>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</si>
  <si>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</si>
  <si>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</si>
  <si>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</si>
  <si>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</si>
  <si>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</si>
  <si>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</si>
  <si>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</si>
  <si>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</si>
  <si>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</si>
  <si>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</si>
  <si>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</si>
  <si>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</si>
  <si>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</si>
  <si>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</si>
  <si>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</si>
  <si>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</si>
  <si>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</si>
  <si>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</si>
  <si>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</si>
  <si>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</si>
  <si>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</si>
  <si>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</si>
  <si>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</si>
  <si>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</si>
  <si>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</si>
  <si>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</si>
  <si>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</si>
  <si>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</si>
  <si>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</si>
  <si>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</si>
  <si>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</si>
  <si>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</si>
  <si>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</si>
  <si>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</si>
  <si>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</si>
  <si>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</si>
  <si>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</si>
  <si>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</si>
  <si>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</si>
  <si>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</si>
  <si>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</si>
  <si>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</si>
  <si>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</si>
  <si>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</si>
  <si>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</si>
  <si>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</si>
  <si>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</si>
  <si>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</si>
  <si>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</si>
  <si>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</si>
  <si>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</si>
  <si>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</si>
  <si>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</si>
  <si>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</si>
  <si>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</si>
  <si>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</si>
  <si>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</si>
  <si>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</si>
  <si>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</si>
  <si>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</si>
  <si>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</si>
  <si>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</si>
  <si>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</si>
  <si>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</si>
  <si>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</si>
  <si>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</si>
  <si>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</si>
  <si>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</si>
  <si>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</si>
  <si>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</si>
  <si>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</si>
  <si>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</si>
  <si>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</si>
  <si>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</si>
  <si>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</si>
  <si>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</si>
  <si>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</si>
  <si>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</si>
  <si>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</si>
  <si>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</si>
  <si>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</si>
  <si>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</si>
  <si>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</si>
  <si>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</si>
  <si>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</si>
  <si>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</si>
  <si>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</si>
  <si>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</si>
  <si>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</si>
  <si>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</si>
  <si>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</si>
  <si>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</si>
  <si>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</si>
  <si>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</si>
  <si>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</si>
  <si>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</si>
  <si>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</si>
  <si>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</si>
  <si>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</si>
  <si>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</si>
  <si>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</si>
  <si>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</si>
  <si>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</si>
  <si>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</si>
  <si>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</si>
  <si>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</si>
  <si>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</si>
  <si>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</si>
  <si>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</si>
  <si>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</si>
  <si>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</si>
  <si>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</si>
  <si>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</si>
  <si>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</si>
  <si>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</si>
  <si>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</si>
  <si>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</si>
  <si>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</si>
  <si>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</si>
  <si>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</si>
  <si>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</si>
  <si>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</si>
  <si>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</si>
  <si>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</si>
  <si>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</si>
  <si>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</si>
  <si>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</si>
  <si>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</si>
  <si>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</si>
  <si>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</si>
  <si>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</si>
  <si>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</si>
  <si>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</si>
  <si>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</si>
  <si>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</si>
  <si>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</si>
  <si>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</si>
  <si>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</si>
  <si>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</si>
  <si>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</si>
  <si>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</si>
  <si>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</si>
  <si>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</si>
  <si>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</si>
  <si>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</si>
  <si>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</si>
  <si>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</si>
  <si>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</si>
  <si>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</si>
  <si>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</si>
  <si>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</si>
  <si>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</si>
  <si>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</si>
  <si>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</si>
  <si>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</si>
  <si>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</si>
  <si>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</si>
  <si>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</si>
  <si>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</si>
  <si>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</si>
  <si>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</si>
  <si>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</si>
  <si>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</si>
  <si>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</si>
  <si>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</si>
  <si>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</si>
  <si>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</si>
  <si>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</si>
  <si>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</si>
  <si>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</si>
  <si>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</si>
  <si>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</si>
  <si>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</si>
  <si>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</si>
  <si>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</si>
  <si>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</si>
  <si>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</si>
  <si>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</si>
  <si>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</si>
  <si>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</si>
  <si>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</si>
  <si>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</si>
  <si>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</si>
  <si>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</si>
  <si>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</si>
  <si>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</si>
  <si>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</si>
  <si>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</si>
  <si>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</si>
  <si>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</si>
  <si>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</si>
  <si>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</si>
  <si>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</si>
  <si>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</si>
  <si>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</si>
  <si>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</si>
  <si>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</si>
  <si>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</si>
  <si>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</si>
  <si>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</si>
  <si>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</si>
  <si>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</si>
  <si>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</si>
  <si>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</si>
  <si>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</si>
  <si>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</si>
  <si>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</si>
  <si>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</si>
  <si>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</si>
  <si>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</si>
  <si>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</si>
  <si>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</si>
  <si>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</si>
  <si>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</si>
  <si>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</si>
  <si>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</si>
  <si>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</si>
  <si>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</si>
  <si>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</si>
  <si>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</si>
  <si>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</si>
  <si>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</si>
  <si>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</si>
  <si>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</si>
  <si>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</si>
  <si>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</si>
  <si>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</si>
  <si>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</si>
  <si>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</si>
  <si>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</si>
  <si>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</si>
  <si>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</si>
  <si>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</si>
  <si>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</si>
  <si>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</si>
  <si>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</si>
  <si>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</si>
  <si>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</si>
  <si>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</si>
  <si>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</si>
  <si>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</si>
  <si>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</si>
  <si>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</si>
  <si>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</si>
  <si>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</si>
  <si>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</si>
  <si>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</si>
  <si>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</si>
  <si>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</si>
  <si>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</si>
  <si>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</si>
  <si>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</si>
  <si>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</si>
  <si>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</si>
  <si>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</si>
  <si>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</si>
  <si>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</si>
  <si>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</si>
  <si>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</si>
  <si>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</si>
  <si>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</si>
  <si>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</si>
  <si>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</si>
  <si>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</si>
  <si>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</si>
  <si>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</si>
  <si>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</si>
  <si>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</si>
  <si>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</si>
  <si>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</si>
  <si>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</si>
  <si>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</si>
  <si>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</si>
  <si>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</si>
  <si>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</si>
  <si>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</si>
  <si>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</si>
  <si>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</si>
  <si>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</si>
  <si>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</si>
  <si>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</si>
  <si>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</si>
  <si>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</si>
  <si>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</si>
  <si>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</si>
  <si>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</si>
  <si>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</si>
  <si>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</si>
  <si>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</si>
  <si>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</si>
  <si>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</si>
  <si>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</si>
  <si>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</si>
  <si>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</si>
  <si>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</si>
  <si>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</si>
  <si>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</si>
  <si>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</si>
  <si>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</si>
  <si>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</si>
  <si>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</si>
  <si>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</si>
  <si>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</si>
  <si>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</si>
  <si>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</si>
  <si>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</si>
  <si>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</si>
  <si>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</si>
  <si>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</si>
  <si>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</si>
  <si>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</si>
  <si>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</si>
  <si>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</si>
  <si>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</si>
  <si>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</si>
  <si>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</si>
  <si>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</si>
  <si>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</si>
  <si>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</si>
  <si>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</si>
  <si>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</si>
  <si>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</si>
  <si>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</si>
  <si>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</si>
  <si>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</si>
  <si>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</si>
  <si>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</si>
  <si>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</si>
  <si>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</si>
  <si>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</si>
  <si>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</si>
  <si>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</si>
  <si>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</si>
  <si>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</si>
  <si>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</si>
  <si>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</si>
  <si>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</si>
  <si>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</si>
  <si>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</si>
  <si>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</si>
  <si>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</si>
  <si>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</si>
  <si>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</si>
  <si>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</si>
  <si>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</si>
  <si>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</si>
  <si>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</si>
  <si>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</si>
  <si>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</si>
  <si>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</si>
  <si>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</si>
  <si>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</si>
  <si>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</si>
  <si>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</si>
  <si>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</si>
  <si>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</si>
  <si>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</si>
  <si>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</si>
  <si>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</si>
  <si>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</si>
  <si>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</si>
  <si>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</si>
  <si>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</si>
  <si>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</si>
  <si>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</si>
  <si>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</si>
  <si>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</si>
  <si>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</si>
  <si>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</si>
  <si>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</si>
  <si>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</si>
  <si>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</si>
  <si>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</si>
  <si>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</si>
  <si>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</si>
  <si>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</si>
  <si>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</si>
  <si>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</si>
  <si>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</si>
  <si>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</si>
  <si>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</si>
  <si>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</si>
  <si>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</si>
  <si>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</si>
  <si>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</si>
  <si>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</si>
  <si>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</si>
  <si>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</si>
  <si>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</si>
  <si>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</si>
  <si>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</si>
  <si>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</si>
  <si>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</si>
  <si>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</si>
  <si>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</si>
  <si>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</si>
  <si>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</si>
  <si>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</si>
  <si>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</si>
  <si>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</si>
  <si>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</si>
  <si>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</si>
  <si>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</si>
  <si>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</si>
  <si>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</si>
  <si>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</si>
  <si>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</si>
  <si>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</si>
  <si>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</si>
  <si>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</si>
  <si>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</si>
  <si>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</si>
  <si>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</si>
  <si>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</si>
  <si>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</si>
  <si>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</si>
  <si>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</si>
  <si>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</si>
  <si>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</si>
  <si>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</si>
  <si>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</si>
  <si>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</si>
  <si>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</si>
  <si>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</si>
  <si>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</si>
  <si>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</si>
  <si>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</si>
  <si>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</si>
  <si>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</si>
  <si>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</si>
  <si>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</si>
  <si>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</si>
  <si>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</si>
  <si>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</si>
  <si>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</si>
  <si>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</si>
  <si>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</si>
  <si>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</si>
  <si>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</si>
  <si>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</si>
  <si>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</si>
  <si>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</si>
  <si>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</si>
  <si>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</si>
  <si>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</si>
  <si>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</si>
  <si>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</si>
  <si>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</si>
  <si>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</si>
  <si>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</si>
  <si>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</si>
  <si>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</si>
  <si>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</si>
  <si>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</si>
  <si>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</si>
  <si>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</si>
  <si>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</si>
  <si>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</si>
  <si>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</si>
  <si>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</si>
  <si>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</si>
  <si>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</si>
  <si>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</si>
  <si>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</si>
  <si>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</si>
  <si>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</si>
  <si>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</si>
  <si>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</si>
  <si>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</si>
  <si>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</si>
  <si>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</si>
  <si>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</si>
  <si>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</si>
  <si>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</si>
  <si>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</si>
  <si>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</si>
  <si>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</si>
  <si>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</si>
  <si>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</si>
  <si>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</si>
  <si>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</si>
  <si>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</si>
  <si>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</si>
  <si>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</si>
  <si>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</si>
  <si>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</si>
  <si>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</si>
  <si>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</si>
  <si>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</si>
  <si>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</si>
  <si>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</si>
  <si>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</si>
  <si>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</si>
  <si>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</si>
  <si>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</si>
  <si>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</si>
  <si>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</si>
  <si>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</si>
  <si>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</si>
  <si>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</si>
  <si>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</si>
  <si>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</si>
  <si>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</si>
  <si>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</si>
  <si>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</si>
  <si>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</si>
  <si>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</si>
  <si>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</si>
  <si>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</si>
  <si>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</si>
  <si>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</si>
  <si>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</si>
  <si>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</si>
  <si>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</si>
  <si>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</si>
  <si>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</si>
  <si>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</si>
  <si>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</si>
  <si>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</si>
  <si>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</si>
  <si>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</si>
  <si>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</si>
  <si>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</si>
  <si>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</si>
  <si>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</si>
  <si>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</si>
  <si>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</si>
  <si>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</si>
  <si>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</si>
  <si>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</si>
  <si>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</si>
  <si>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</si>
  <si>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</si>
  <si>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</si>
  <si>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</si>
  <si>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</si>
  <si>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</si>
  <si>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</si>
  <si>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</si>
  <si>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</si>
  <si>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</si>
  <si>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</si>
  <si>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</si>
  <si>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</si>
  <si>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</si>
  <si>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</si>
  <si>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</si>
  <si>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</si>
  <si>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</si>
  <si>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</si>
  <si>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</si>
  <si>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</si>
  <si>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</si>
  <si>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</si>
  <si>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</si>
  <si>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</si>
  <si>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</si>
  <si>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</si>
  <si>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</si>
  <si>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</si>
  <si>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</si>
  <si>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</si>
  <si>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</si>
  <si>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</si>
  <si>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</si>
  <si>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</si>
  <si>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</si>
  <si>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</si>
  <si>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</si>
  <si>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</si>
  <si>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</si>
  <si>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</si>
  <si>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</si>
  <si>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</si>
  <si>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</si>
  <si>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</si>
  <si>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</si>
  <si>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</si>
  <si>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</si>
  <si>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</si>
  <si>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</si>
  <si>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</si>
  <si>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</si>
  <si>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</si>
  <si>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</si>
  <si>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</si>
  <si>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</si>
  <si>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</si>
  <si>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</si>
  <si>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</si>
  <si>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</si>
  <si>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</si>
  <si>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</si>
  <si>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</si>
  <si>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</si>
  <si>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</si>
  <si>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</si>
  <si>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</si>
  <si>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</si>
  <si>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</si>
  <si>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</si>
  <si>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</si>
  <si>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</si>
  <si>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</si>
  <si>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</si>
  <si>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</si>
  <si>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</si>
  <si>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</si>
  <si>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</si>
  <si>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</si>
  <si>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</si>
  <si>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</si>
  <si>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</si>
  <si>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</si>
  <si>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</si>
  <si>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</si>
  <si>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</si>
  <si>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</si>
  <si>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</si>
  <si>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</si>
  <si>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</si>
  <si>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</si>
  <si>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</si>
  <si>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</si>
  <si>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</si>
  <si>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</si>
  <si>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</si>
  <si>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</si>
  <si>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</si>
  <si>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</si>
  <si>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</si>
  <si>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</si>
  <si>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</si>
  <si>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</si>
  <si>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</si>
  <si>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</si>
  <si>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</si>
  <si>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</si>
  <si>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</si>
  <si>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</si>
  <si>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</si>
  <si>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</si>
  <si>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</si>
  <si>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</si>
  <si>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</si>
  <si>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</si>
  <si>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</si>
  <si>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</si>
  <si>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</si>
  <si>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</si>
  <si>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</si>
  <si>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</si>
  <si>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</si>
  <si>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</si>
  <si>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</si>
  <si>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</si>
  <si>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</si>
  <si>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</si>
  <si>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</si>
  <si>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</si>
  <si>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</si>
  <si>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</si>
  <si>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</si>
  <si>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</si>
  <si>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</si>
  <si>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</si>
  <si>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</si>
  <si>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</si>
  <si>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</si>
  <si>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</si>
  <si>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</si>
  <si>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</si>
  <si>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</si>
  <si>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</si>
  <si>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</si>
  <si>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</si>
  <si>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</si>
  <si>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</si>
  <si>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</si>
  <si>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</si>
  <si>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</si>
  <si>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</si>
  <si>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</si>
  <si>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</si>
  <si>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</si>
  <si>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</si>
  <si>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</si>
  <si>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</si>
  <si>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</si>
  <si>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</si>
  <si>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</si>
  <si>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</si>
  <si>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</si>
  <si>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</si>
  <si>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</si>
  <si>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</si>
  <si>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</si>
  <si>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</si>
  <si>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</si>
  <si>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</si>
  <si>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</si>
  <si>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</si>
  <si>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</si>
  <si>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</si>
  <si>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</si>
  <si>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</si>
  <si>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</si>
  <si>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</si>
  <si>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</si>
  <si>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</si>
  <si>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</si>
  <si>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</si>
  <si>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</si>
  <si>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</si>
  <si>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</si>
  <si>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</si>
  <si>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</si>
  <si>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</si>
  <si>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</si>
  <si>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</si>
  <si>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</si>
  <si>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</si>
  <si>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</si>
  <si>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</si>
  <si>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</si>
  <si>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</si>
  <si>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</si>
  <si>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</si>
  <si>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</si>
  <si>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</si>
  <si>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</si>
  <si>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</si>
  <si>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</si>
  <si>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</si>
  <si>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</si>
  <si>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</si>
  <si>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</si>
  <si>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</si>
  <si>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</si>
  <si>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</si>
  <si>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</si>
  <si>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</si>
  <si>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</si>
  <si>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</si>
  <si>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</si>
  <si>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</si>
  <si>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</si>
  <si>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</si>
  <si>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</si>
  <si>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</si>
  <si>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</si>
  <si>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</si>
  <si>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</si>
  <si>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</si>
  <si>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</si>
  <si>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</si>
  <si>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</si>
  <si>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</si>
  <si>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</si>
  <si>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</si>
  <si>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</si>
  <si>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</si>
  <si>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</si>
  <si>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</si>
  <si>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</si>
  <si>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</si>
  <si>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</si>
  <si>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</si>
  <si>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</si>
  <si>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</si>
  <si>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</si>
  <si>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</si>
  <si>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</si>
  <si>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</si>
  <si>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</si>
  <si>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</si>
  <si>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</si>
  <si>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</si>
  <si>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</si>
  <si>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</si>
  <si>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</si>
  <si>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</si>
  <si>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</si>
  <si>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</si>
  <si>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</si>
  <si>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</si>
  <si>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</si>
  <si>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</si>
  <si>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</si>
  <si>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</si>
  <si>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</si>
  <si>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</si>
  <si>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</si>
  <si>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</si>
  <si>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</si>
  <si>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</si>
  <si>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</si>
  <si>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</si>
  <si>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</si>
  <si>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</si>
  <si>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</si>
  <si>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</si>
  <si>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</si>
  <si>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</si>
  <si>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</si>
  <si>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</si>
  <si>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</si>
  <si>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</si>
  <si>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</si>
  <si>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</si>
  <si>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</si>
  <si>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</si>
  <si>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</si>
  <si>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</si>
  <si>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</si>
  <si>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</si>
  <si>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</si>
  <si>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</si>
  <si>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</si>
  <si>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</si>
  <si>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</si>
  <si>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</si>
  <si>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</si>
  <si>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</si>
  <si>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</si>
  <si>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</si>
  <si>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</si>
  <si>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</si>
  <si>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</si>
  <si>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</si>
  <si>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</si>
  <si>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</si>
  <si>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</si>
  <si>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</si>
  <si>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</si>
  <si>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</si>
  <si>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</si>
  <si>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</si>
  <si>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</si>
  <si>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</si>
  <si>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</si>
  <si>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</si>
  <si>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</si>
  <si>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</si>
  <si>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</si>
  <si>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</si>
  <si>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</si>
  <si>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</si>
  <si>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</si>
  <si>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</si>
  <si>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</si>
  <si>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</si>
  <si>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</si>
  <si>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</si>
  <si>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</si>
  <si>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</si>
  <si>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</si>
  <si>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</si>
  <si>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</si>
  <si>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</si>
  <si>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</si>
  <si>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</si>
  <si>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</si>
  <si>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</si>
  <si>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</si>
  <si>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</si>
  <si>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</si>
  <si>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</si>
  <si>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</si>
  <si>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</si>
  <si>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</si>
  <si>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</si>
  <si>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</si>
  <si>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</si>
  <si>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</si>
  <si>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</si>
  <si>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</si>
  <si>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</si>
  <si>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</si>
  <si>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</si>
  <si>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</si>
  <si>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</si>
  <si>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</si>
  <si>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</si>
  <si>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</si>
  <si>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</si>
  <si>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</si>
  <si>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</si>
  <si>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</si>
  <si>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</si>
  <si>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</si>
  <si>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</si>
  <si>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</si>
  <si>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</si>
  <si>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</si>
  <si>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</si>
  <si>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</si>
  <si>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</si>
  <si>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</si>
  <si>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</si>
  <si>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</si>
  <si>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</si>
  <si>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</si>
  <si>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</si>
  <si>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</si>
  <si>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</si>
  <si>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</si>
  <si>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</si>
  <si>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</si>
  <si>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</si>
  <si>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</si>
  <si>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</si>
  <si>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</si>
  <si>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</si>
  <si>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</si>
  <si>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</si>
  <si>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</si>
  <si>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</si>
  <si>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</si>
  <si>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</si>
  <si>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</si>
  <si>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</si>
  <si>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</si>
  <si>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</si>
  <si>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</si>
  <si>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</si>
  <si>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</si>
  <si>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</si>
  <si>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</si>
  <si>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</si>
  <si>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</si>
  <si>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</si>
  <si>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</si>
  <si>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</si>
  <si>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</si>
  <si>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</si>
  <si>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</si>
  <si>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</si>
  <si>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</si>
  <si>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</si>
  <si>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</si>
  <si>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</si>
  <si>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</si>
  <si>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</si>
  <si>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</si>
  <si>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</si>
  <si>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</si>
  <si>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</si>
  <si>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</si>
  <si>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</si>
  <si>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</si>
  <si>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</si>
  <si>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</si>
  <si>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</si>
  <si>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</si>
  <si>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</si>
  <si>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</si>
  <si>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</si>
  <si>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</si>
  <si>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</si>
  <si>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</si>
  <si>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</si>
  <si>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</si>
  <si>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</si>
  <si>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</si>
  <si>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</si>
  <si>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</si>
  <si>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</si>
  <si>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</si>
  <si>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</si>
  <si>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</si>
  <si>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</si>
  <si>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</si>
  <si>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</si>
  <si>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</si>
  <si>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</si>
  <si>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</si>
  <si>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</si>
  <si>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</si>
  <si>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</si>
  <si>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</si>
  <si>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</si>
  <si>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</si>
  <si>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</si>
  <si>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</si>
  <si>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</si>
  <si>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</si>
  <si>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</si>
  <si>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</si>
  <si>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</si>
  <si>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</si>
  <si>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</si>
  <si>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</si>
  <si>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</si>
  <si>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</si>
  <si>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</si>
  <si>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</si>
  <si>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</si>
  <si>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</si>
  <si>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</si>
  <si>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</si>
  <si>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</si>
  <si>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</si>
  <si>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</si>
  <si>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</si>
  <si>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</si>
  <si>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</si>
  <si>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</si>
  <si>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</si>
  <si>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</si>
  <si>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</si>
  <si>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</si>
  <si>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</si>
  <si>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</si>
  <si>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</si>
  <si>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</si>
  <si>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</si>
  <si>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</si>
  <si>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</si>
  <si>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</si>
  <si>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</si>
  <si>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</si>
  <si>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</si>
  <si>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</si>
  <si>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</si>
  <si>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</si>
  <si>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</si>
  <si>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</si>
  <si>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</si>
  <si>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</si>
  <si>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</si>
  <si>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</si>
  <si>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</si>
  <si>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</si>
  <si>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</si>
  <si>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</si>
  <si>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</si>
  <si>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</si>
  <si>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</si>
  <si>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</si>
  <si>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</si>
  <si>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</si>
  <si>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</si>
  <si>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</si>
  <si>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</si>
  <si>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</si>
  <si>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</si>
  <si>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</si>
  <si>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</si>
  <si>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</si>
  <si>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</si>
  <si>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</si>
  <si>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</si>
  <si>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</si>
  <si>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</si>
  <si>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</si>
  <si>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</si>
  <si>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</si>
  <si>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</si>
  <si>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</si>
  <si>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</si>
  <si>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</si>
  <si>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</si>
  <si>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</si>
  <si>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</si>
  <si>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</si>
  <si>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</si>
  <si>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</si>
  <si>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</si>
  <si>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</si>
  <si>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</si>
  <si>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</si>
  <si>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</si>
  <si>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</si>
  <si>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</si>
  <si>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</si>
  <si>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</si>
  <si>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</si>
  <si>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</si>
  <si>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</si>
  <si>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</si>
  <si>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</si>
  <si>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</si>
  <si>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</si>
  <si>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</si>
  <si>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</si>
  <si>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</si>
  <si>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</si>
  <si>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</si>
  <si>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</si>
  <si>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</si>
  <si>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</si>
  <si>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</si>
  <si>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</si>
  <si>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</si>
  <si>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</si>
  <si>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</si>
  <si>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</si>
  <si>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</si>
  <si>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</si>
  <si>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</si>
  <si>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</si>
  <si>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</si>
  <si>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</si>
  <si>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</si>
  <si>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</si>
  <si>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</si>
  <si>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</si>
  <si>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</si>
  <si>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</si>
  <si>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</si>
  <si>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</si>
  <si>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</si>
  <si>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</si>
  <si>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</si>
  <si>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</si>
  <si>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</si>
  <si>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</si>
  <si>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</si>
  <si>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</si>
  <si>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</si>
  <si>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</si>
  <si>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</si>
  <si>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</si>
  <si>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</si>
  <si>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</si>
  <si>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</si>
  <si>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</si>
  <si>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</si>
  <si>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</si>
  <si>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</si>
  <si>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</si>
  <si>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</si>
  <si>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</si>
  <si>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</si>
  <si>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</si>
  <si>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</si>
  <si>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</si>
  <si>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</si>
  <si>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</si>
  <si>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</si>
  <si>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</si>
  <si>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</si>
  <si>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</si>
  <si>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</si>
  <si>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</si>
  <si>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</si>
  <si>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</si>
  <si>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</si>
  <si>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</si>
  <si>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</si>
  <si>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</si>
  <si>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</si>
  <si>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</si>
  <si>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</si>
  <si>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</si>
  <si>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</si>
  <si>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</si>
  <si>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</si>
  <si>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</si>
  <si>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</si>
  <si>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</si>
  <si>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</si>
  <si>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</si>
  <si>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</si>
  <si>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</si>
  <si>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</si>
  <si>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</si>
  <si>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</si>
  <si>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</si>
  <si>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</si>
  <si>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</si>
  <si>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</si>
  <si>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</si>
  <si>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</si>
  <si>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</si>
  <si>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</si>
  <si>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</si>
  <si>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</si>
  <si>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</si>
  <si>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</si>
  <si>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</si>
  <si>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</si>
  <si>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</si>
  <si>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</si>
  <si>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</si>
  <si>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</si>
  <si>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</si>
  <si>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</si>
  <si>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</si>
  <si>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</si>
  <si>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</si>
  <si>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</si>
  <si>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</si>
  <si>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</si>
  <si>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</si>
  <si>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</si>
  <si>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</si>
  <si>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</si>
  <si>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</si>
  <si>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</si>
  <si>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</si>
  <si>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</si>
  <si>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</si>
  <si>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</si>
  <si>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</si>
  <si>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</si>
  <si>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</si>
  <si>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</si>
  <si>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</si>
  <si>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</si>
  <si>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</si>
  <si>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</si>
  <si>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</si>
  <si>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</si>
  <si>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</si>
  <si>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</si>
  <si>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</si>
  <si>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</si>
  <si>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</si>
  <si>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</si>
  <si>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</si>
  <si>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</si>
  <si>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</si>
  <si>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</si>
  <si>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</si>
  <si>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</si>
  <si>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</si>
  <si>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</si>
  <si>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</si>
  <si>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</si>
  <si>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</si>
  <si>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</si>
  <si>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</si>
  <si>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</si>
  <si>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</si>
  <si>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</si>
  <si>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</si>
  <si>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</si>
  <si>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</si>
  <si>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</si>
  <si>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</si>
  <si>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</si>
  <si>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</si>
  <si>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</si>
  <si>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</si>
  <si>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</si>
  <si>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</si>
  <si>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</si>
  <si>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</si>
  <si>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</si>
  <si>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</si>
  <si>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</si>
  <si>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</si>
  <si>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</si>
  <si>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</si>
  <si>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</si>
  <si>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</si>
  <si>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</si>
  <si>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</si>
  <si>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</si>
  <si>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</si>
  <si>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</si>
  <si>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</si>
  <si>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</si>
  <si>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</si>
  <si>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</si>
  <si>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</si>
  <si>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</si>
  <si>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</si>
  <si>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</si>
  <si>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</si>
  <si>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</si>
  <si>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</si>
  <si>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</si>
  <si>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</si>
  <si>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</si>
  <si>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</si>
  <si>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</si>
  <si>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</si>
  <si>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</si>
  <si>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</si>
  <si>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</si>
  <si>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</si>
  <si>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</si>
  <si>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</si>
  <si>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</si>
  <si>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</si>
  <si>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</si>
  <si>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</si>
  <si>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</si>
  <si>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</si>
  <si>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</si>
  <si>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</si>
  <si>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</si>
  <si>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</si>
  <si>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</si>
  <si>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</si>
  <si>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</si>
  <si>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</si>
  <si>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</si>
  <si>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</si>
  <si>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</si>
  <si>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</si>
  <si>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</si>
  <si>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</si>
  <si>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</si>
  <si>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</si>
  <si>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</si>
  <si>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</si>
  <si>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</si>
  <si>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</si>
  <si>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</si>
  <si>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</si>
  <si>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</si>
  <si>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</si>
  <si>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</si>
  <si>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</si>
  <si>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</si>
  <si>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</si>
  <si>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</si>
  <si>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</si>
  <si>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</si>
  <si>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</si>
  <si>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</si>
  <si>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</si>
  <si>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</si>
  <si>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</si>
  <si>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</si>
  <si>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</si>
  <si>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</si>
  <si>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</si>
  <si>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</si>
  <si>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</si>
  <si>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</si>
  <si>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</si>
  <si>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</si>
  <si>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</si>
  <si>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</si>
  <si>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</si>
  <si>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</si>
  <si>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</si>
  <si>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</si>
  <si>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</si>
  <si>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</si>
  <si>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</si>
  <si>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</si>
  <si>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</si>
  <si>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</si>
  <si>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</si>
  <si>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</si>
  <si>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</si>
  <si>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</si>
  <si>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</si>
  <si>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</si>
  <si>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</si>
  <si>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</si>
  <si>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</si>
  <si>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</si>
  <si>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</si>
  <si>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</si>
  <si>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</si>
  <si>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</si>
  <si>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</si>
  <si>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</si>
  <si>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</si>
  <si>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</si>
  <si>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</si>
  <si>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</si>
  <si>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</si>
  <si>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</si>
  <si>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</si>
  <si>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</si>
  <si>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</si>
  <si>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</si>
  <si>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</si>
  <si>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</si>
  <si>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</si>
  <si>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</si>
  <si>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</si>
  <si>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</si>
  <si>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</si>
  <si>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</si>
  <si>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</si>
  <si>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</si>
  <si>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</si>
  <si>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</si>
  <si>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</si>
  <si>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</si>
  <si>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</si>
  <si>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</si>
  <si>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</si>
  <si>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</si>
  <si>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</si>
  <si>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</si>
  <si>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</si>
  <si>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</si>
  <si>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</si>
  <si>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</si>
  <si>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</si>
  <si>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</si>
  <si>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</si>
  <si>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</si>
  <si>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</si>
  <si>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</si>
  <si>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</si>
  <si>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</si>
  <si>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</si>
  <si>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</si>
  <si>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</si>
  <si>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</si>
  <si>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</si>
  <si>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</si>
  <si>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</si>
  <si>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</si>
  <si>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</si>
  <si>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</si>
  <si>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</si>
  <si>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</si>
  <si>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</si>
  <si>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</si>
  <si>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</si>
  <si>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</si>
  <si>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</si>
  <si>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</si>
  <si>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</si>
  <si>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</si>
  <si>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</si>
  <si>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</si>
  <si>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</si>
  <si>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</si>
  <si>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</si>
  <si>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</si>
  <si>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</si>
  <si>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</si>
  <si>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</si>
  <si>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</si>
  <si>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</si>
  <si>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</si>
  <si>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</si>
  <si>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</si>
  <si>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</si>
  <si>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</si>
  <si>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</si>
  <si>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</si>
  <si>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</si>
  <si>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</si>
  <si>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</si>
  <si>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</si>
  <si>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</si>
  <si>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</si>
  <si>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</si>
  <si>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</si>
  <si>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</si>
  <si>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</si>
  <si>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</si>
  <si>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</si>
  <si>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</si>
  <si>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</si>
  <si>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</si>
  <si>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</si>
  <si>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</si>
  <si>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</si>
  <si>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</si>
  <si>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</si>
  <si>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</si>
  <si>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</si>
  <si>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</si>
  <si>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</si>
  <si>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</si>
  <si>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</si>
  <si>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</si>
  <si>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</si>
  <si>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</si>
  <si>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</si>
  <si>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</si>
  <si>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</si>
  <si>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</si>
  <si>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</si>
  <si>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</si>
  <si>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</si>
  <si>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</si>
  <si>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</si>
  <si>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</si>
  <si>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</si>
  <si>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</si>
  <si>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</si>
  <si>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</si>
  <si>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</si>
  <si>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</si>
  <si>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</si>
  <si>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</si>
  <si>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</si>
  <si>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</si>
  <si>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</si>
  <si>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</si>
  <si>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</si>
  <si>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</si>
  <si>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</si>
  <si>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</si>
  <si>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</si>
  <si>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</si>
  <si>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</si>
  <si>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</si>
  <si>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</si>
  <si>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</si>
  <si>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</si>
  <si>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</si>
  <si>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</si>
  <si>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</si>
  <si>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</si>
  <si>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</si>
  <si>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</si>
  <si>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</si>
  <si>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</si>
  <si>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</si>
  <si>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</si>
  <si>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</si>
  <si>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</si>
  <si>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</si>
  <si>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</si>
  <si>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</si>
  <si>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</si>
  <si>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</si>
  <si>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</si>
  <si>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</si>
  <si>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</si>
  <si>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</si>
  <si>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</si>
  <si>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</si>
  <si>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</si>
  <si>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</si>
  <si>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</si>
  <si>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</si>
  <si>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</si>
  <si>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</si>
  <si>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</si>
  <si>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</si>
  <si>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</si>
  <si>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</si>
  <si>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</si>
  <si>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</si>
  <si>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</si>
  <si>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</si>
  <si>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</si>
  <si>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</si>
  <si>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</si>
  <si>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</si>
  <si>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</si>
  <si>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</si>
  <si>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</si>
  <si>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</si>
  <si>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</si>
  <si>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</si>
  <si>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</si>
  <si>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</si>
  <si>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</si>
  <si>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</si>
  <si>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</si>
  <si>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</si>
  <si>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</si>
  <si>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</si>
  <si>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</si>
  <si>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</si>
  <si>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</si>
  <si>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</si>
  <si>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</si>
  <si>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</si>
  <si>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</si>
  <si>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</si>
  <si>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</si>
  <si>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</si>
  <si>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</si>
  <si>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</si>
  <si>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</si>
  <si>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</si>
  <si>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</si>
  <si>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</si>
  <si>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</si>
  <si>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</si>
  <si>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</si>
  <si>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</si>
  <si>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</si>
  <si>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</si>
  <si>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</si>
  <si>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</si>
  <si>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</si>
  <si>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</si>
  <si>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</si>
  <si>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</si>
  <si>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</si>
  <si>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</si>
  <si>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</si>
  <si>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</si>
  <si>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</si>
  <si>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</si>
  <si>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</si>
  <si>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</si>
  <si>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</si>
  <si>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</si>
  <si>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</si>
  <si>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</si>
  <si>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</si>
  <si>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</si>
  <si>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</si>
  <si>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</si>
  <si>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</si>
  <si>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</si>
  <si>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</si>
  <si>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</si>
  <si>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</si>
  <si>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</si>
  <si>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</si>
  <si>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</si>
  <si>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</si>
  <si>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</si>
  <si>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</si>
  <si>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</si>
  <si>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</si>
  <si>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</si>
  <si>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</si>
  <si>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</si>
  <si>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</si>
  <si>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</si>
  <si>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</si>
  <si>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</si>
  <si>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</si>
  <si>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</si>
  <si>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</si>
  <si>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</si>
  <si>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</si>
  <si>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</si>
  <si>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</si>
  <si>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</si>
  <si>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</si>
  <si>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</si>
  <si>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</si>
  <si>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</si>
  <si>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</si>
  <si>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</si>
  <si>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</si>
  <si>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</si>
  <si>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</si>
  <si>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</si>
  <si>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</si>
  <si>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</si>
  <si>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</si>
  <si>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</si>
  <si>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</si>
  <si>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</si>
  <si>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</si>
  <si>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</si>
  <si>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</si>
  <si>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</si>
  <si>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</si>
  <si>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</si>
  <si>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</si>
  <si>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</si>
  <si>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</si>
  <si>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</si>
  <si>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</si>
  <si>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</si>
  <si>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</si>
  <si>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</si>
  <si>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</si>
  <si>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</si>
  <si>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</si>
  <si>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</si>
  <si>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</si>
  <si>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</si>
  <si>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</si>
  <si>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</si>
  <si>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</si>
  <si>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</si>
  <si>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</si>
  <si>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</si>
  <si>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</si>
  <si>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</si>
  <si>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</si>
  <si>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</si>
  <si>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</si>
  <si>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</si>
  <si>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</si>
  <si>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</si>
  <si>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</si>
  <si>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</si>
  <si>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</si>
  <si>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</si>
  <si>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</si>
  <si>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</si>
  <si>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</si>
  <si>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</si>
  <si>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</si>
  <si>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</si>
  <si>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</si>
  <si>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</si>
  <si>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</si>
  <si>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</si>
  <si>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</si>
  <si>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</si>
  <si>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</si>
  <si>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</si>
  <si>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</si>
  <si>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</si>
  <si>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</si>
  <si>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</si>
  <si>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</si>
  <si>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</si>
  <si>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</si>
  <si>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</si>
  <si>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</si>
  <si>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</si>
  <si>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</si>
  <si>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</si>
  <si>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</si>
  <si>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</si>
  <si>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</si>
  <si>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</si>
  <si>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</si>
  <si>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</si>
  <si>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</si>
  <si>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</si>
  <si>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</si>
  <si>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</si>
  <si>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</si>
  <si>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</si>
  <si>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</si>
  <si>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</si>
  <si>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</si>
  <si>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</si>
  <si>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</si>
  <si>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</si>
  <si>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</si>
  <si>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</si>
  <si>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</si>
  <si>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</si>
  <si>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</si>
  <si>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</si>
  <si>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</si>
  <si>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</si>
  <si>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</si>
  <si>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</si>
  <si>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</si>
  <si>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</si>
  <si>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</si>
  <si>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</si>
  <si>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</si>
  <si>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</si>
  <si>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</si>
  <si>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</si>
  <si>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</si>
  <si>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</si>
  <si>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</si>
  <si>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</si>
  <si>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</si>
  <si>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</si>
  <si>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</si>
  <si>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</si>
  <si>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</si>
  <si>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</si>
  <si>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</si>
  <si>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</si>
  <si>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</si>
  <si>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</si>
  <si>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</si>
  <si>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</si>
  <si>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</si>
  <si>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</si>
  <si>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</si>
  <si>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</si>
  <si>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</si>
  <si>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</si>
  <si>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</si>
  <si>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</si>
  <si>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</si>
  <si>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</si>
  <si>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</si>
  <si>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</si>
  <si>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</si>
  <si>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</si>
  <si>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</si>
  <si>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</si>
  <si>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</si>
  <si>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</si>
  <si>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</si>
  <si>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</si>
  <si>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</si>
  <si>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</si>
  <si>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</si>
  <si>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</si>
  <si>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</si>
  <si>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</si>
  <si>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</si>
  <si>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</si>
  <si>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</si>
  <si>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</si>
  <si>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</si>
  <si>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</si>
  <si>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</si>
  <si>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</si>
  <si>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</si>
  <si>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</si>
  <si>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</si>
  <si>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</si>
  <si>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</si>
  <si>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</si>
  <si>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</si>
  <si>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</si>
  <si>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</si>
  <si>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</si>
  <si>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</si>
  <si>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</si>
  <si>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</si>
  <si>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</si>
  <si>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</si>
  <si>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</si>
  <si>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</si>
  <si>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</si>
  <si>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</si>
  <si>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</si>
  <si>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</si>
  <si>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</si>
  <si>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</si>
  <si>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</si>
  <si>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</si>
  <si>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</si>
  <si>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</si>
  <si>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</si>
  <si>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</si>
  <si>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</si>
  <si>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</si>
  <si>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</si>
  <si>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</si>
  <si>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</si>
  <si>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</si>
  <si>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</si>
  <si>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</si>
  <si>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</si>
  <si>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</si>
  <si>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</si>
  <si>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</si>
  <si>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</si>
  <si>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</si>
  <si>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</si>
  <si>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</si>
  <si>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</si>
  <si>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</si>
  <si>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</si>
  <si>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</si>
  <si>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</si>
  <si>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</si>
  <si>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</si>
  <si>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</si>
  <si>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</si>
  <si>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</si>
  <si>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</si>
  <si>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</si>
  <si>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</si>
  <si>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</si>
  <si>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</si>
  <si>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</si>
  <si>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</si>
  <si>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</si>
  <si>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</si>
  <si>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</si>
  <si>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</si>
  <si>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</si>
  <si>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</si>
  <si>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</si>
  <si>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</si>
  <si>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</si>
  <si>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</si>
  <si>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</si>
  <si>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</si>
  <si>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</si>
  <si>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</si>
  <si>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</si>
  <si>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</si>
  <si>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</si>
  <si>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</si>
  <si>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</si>
  <si>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</si>
  <si>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</si>
  <si>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</si>
  <si>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</si>
  <si>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</si>
  <si>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</si>
  <si>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</si>
  <si>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</si>
  <si>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</si>
  <si>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</si>
  <si>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</si>
  <si>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</si>
  <si>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</si>
  <si>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</si>
  <si>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</si>
  <si>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</si>
  <si>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</si>
  <si>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</si>
  <si>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</si>
  <si>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</si>
  <si>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</si>
  <si>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</si>
  <si>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</si>
  <si>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</si>
  <si>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</si>
  <si>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</si>
  <si>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</si>
  <si>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</si>
  <si>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</si>
  <si>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</si>
  <si>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</si>
  <si>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</si>
  <si>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</si>
  <si>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</si>
  <si>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</si>
  <si>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</si>
  <si>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</si>
  <si>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</si>
  <si>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</si>
  <si>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</si>
  <si>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</si>
  <si>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</si>
  <si>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</si>
  <si>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</si>
  <si>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</si>
  <si>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</si>
  <si>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</si>
  <si>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</si>
  <si>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</si>
  <si>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</si>
  <si>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</si>
  <si>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</si>
  <si>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</si>
  <si>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</si>
  <si>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</si>
  <si>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</si>
  <si>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</si>
  <si>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</si>
  <si>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</si>
  <si>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</si>
  <si>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</si>
  <si>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</si>
  <si>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</si>
  <si>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</si>
  <si>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</si>
  <si>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</si>
  <si>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</si>
  <si>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</si>
  <si>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</si>
  <si>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</si>
  <si>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</si>
  <si>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</si>
  <si>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</si>
  <si>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</si>
  <si>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</si>
  <si>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</si>
  <si>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</si>
  <si>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</si>
  <si>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</si>
  <si>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</si>
  <si>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</si>
  <si>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</si>
  <si>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</si>
  <si>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</si>
  <si>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</si>
  <si>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</si>
  <si>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</si>
  <si>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</si>
  <si>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</si>
  <si>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</si>
  <si>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</si>
  <si>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</si>
  <si>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</si>
  <si>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</si>
  <si>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</si>
  <si>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</si>
  <si>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</si>
  <si>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</si>
  <si>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</si>
  <si>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</si>
  <si>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</si>
  <si>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</si>
  <si>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</si>
  <si>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</si>
  <si>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</si>
  <si>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</si>
  <si>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</si>
  <si>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</si>
  <si>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</si>
  <si>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</si>
  <si>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</si>
  <si>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</si>
  <si>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</si>
  <si>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</si>
  <si>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</si>
  <si>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</si>
  <si>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</si>
  <si>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</si>
  <si>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</si>
  <si>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</si>
  <si>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</si>
  <si>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</si>
  <si>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</si>
  <si>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</si>
  <si>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</si>
  <si>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</si>
  <si>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</si>
  <si>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</si>
  <si>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</si>
  <si>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</si>
  <si>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</si>
  <si>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</si>
  <si>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</si>
  <si>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</si>
  <si>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</si>
  <si>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</si>
  <si>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</si>
  <si>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</si>
  <si>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</si>
  <si>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</si>
  <si>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</si>
  <si>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</si>
  <si>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</si>
  <si>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</si>
  <si>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</si>
  <si>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</si>
  <si>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</si>
  <si>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</si>
  <si>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</si>
  <si>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</si>
  <si>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</si>
  <si>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</si>
  <si>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</si>
  <si>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</si>
  <si>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</si>
  <si>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</si>
  <si>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</si>
  <si>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</si>
  <si>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</si>
  <si>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</si>
  <si>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</si>
  <si>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</si>
  <si>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</si>
  <si>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</si>
  <si>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</si>
  <si>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</si>
  <si>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</si>
  <si>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</si>
  <si>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</si>
  <si>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</si>
  <si>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</si>
  <si>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</si>
  <si>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</si>
  <si>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</si>
  <si>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</si>
  <si>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</si>
  <si>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</si>
  <si>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</si>
  <si>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</si>
  <si>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</si>
  <si>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</si>
  <si>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</si>
  <si>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</si>
  <si>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</si>
  <si>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</si>
  <si>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</si>
  <si>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</si>
  <si>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</si>
  <si>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</si>
  <si>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</si>
  <si>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</si>
  <si>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</si>
  <si>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</si>
  <si>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</si>
  <si>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</si>
  <si>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</si>
  <si>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</si>
  <si>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</si>
  <si>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</si>
  <si>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</si>
  <si>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</si>
  <si>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</si>
  <si>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</si>
  <si>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</si>
  <si>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</si>
  <si>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</si>
  <si>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</si>
  <si>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</si>
  <si>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</si>
  <si>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</si>
  <si>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</si>
  <si>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</si>
  <si>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</si>
  <si>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</si>
  <si>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</si>
  <si>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</si>
  <si>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</si>
  <si>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</si>
  <si>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</si>
  <si>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</si>
  <si>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</si>
  <si>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</si>
  <si>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</si>
  <si>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</si>
  <si>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</si>
  <si>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</si>
  <si>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</si>
  <si>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</si>
  <si>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</si>
  <si>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</si>
  <si>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</si>
  <si>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</si>
  <si>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</si>
  <si>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</si>
  <si>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</si>
  <si>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</si>
  <si>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</si>
  <si>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</si>
  <si>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</si>
  <si>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</si>
  <si>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</si>
  <si>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</si>
  <si>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</si>
  <si>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</si>
  <si>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</si>
  <si>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</si>
  <si>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</si>
  <si>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</si>
  <si>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</si>
  <si>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</si>
  <si>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</si>
  <si>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</si>
  <si>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</si>
  <si>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</si>
  <si>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</si>
  <si>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</si>
  <si>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</si>
  <si>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</si>
  <si>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</si>
  <si>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</si>
  <si>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</si>
  <si>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</si>
  <si>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</si>
  <si>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</si>
  <si>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</si>
  <si>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</si>
  <si>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</si>
  <si>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</si>
  <si>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</si>
  <si>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</si>
  <si>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</si>
  <si>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</si>
  <si>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</si>
  <si>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</si>
  <si>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</si>
  <si>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</si>
  <si>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</si>
  <si>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</si>
  <si>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</si>
  <si>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</si>
  <si>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</si>
  <si>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</si>
  <si>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</si>
  <si>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</si>
  <si>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</si>
  <si>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</si>
  <si>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</si>
  <si>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</si>
  <si>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</si>
  <si>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</si>
  <si>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</si>
  <si>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</si>
  <si>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</si>
  <si>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</si>
  <si>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</si>
  <si>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</si>
  <si>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</si>
  <si>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</si>
  <si>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</si>
  <si>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</si>
  <si>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</si>
  <si>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</si>
  <si>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</si>
  <si>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</si>
  <si>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</si>
  <si>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</si>
  <si>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</si>
  <si>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</si>
  <si>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</si>
  <si>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</si>
  <si>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</si>
  <si>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</si>
  <si>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</si>
  <si>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</si>
  <si>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</si>
  <si>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</si>
  <si>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</si>
  <si>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</si>
  <si>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</si>
  <si>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</si>
  <si>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</si>
  <si>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</si>
  <si>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</si>
  <si>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</si>
  <si>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</si>
  <si>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</si>
  <si>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</si>
  <si>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</si>
  <si>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</si>
  <si>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</si>
  <si>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</si>
  <si>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</si>
  <si>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</si>
  <si>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</si>
  <si>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</si>
  <si>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</si>
  <si>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</si>
  <si>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</si>
  <si>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</si>
  <si>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</si>
  <si>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</si>
  <si>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</si>
  <si>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</si>
  <si>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</si>
  <si>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</si>
  <si>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</si>
  <si>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</si>
  <si>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</si>
  <si>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</si>
  <si>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</si>
  <si>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</si>
  <si>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</si>
  <si>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</si>
  <si>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</si>
  <si>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</si>
  <si>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</si>
  <si>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</si>
  <si>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</si>
  <si>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</si>
  <si>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</si>
  <si>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</si>
  <si>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</si>
  <si>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</si>
  <si>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</si>
  <si>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</si>
  <si>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</si>
  <si>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</si>
  <si>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</si>
  <si>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</si>
  <si>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</si>
  <si>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</si>
  <si>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</si>
  <si>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</si>
  <si>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</si>
  <si>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</si>
  <si>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</si>
  <si>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</si>
  <si>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</si>
  <si>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</si>
  <si>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</si>
  <si>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</si>
  <si>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</si>
  <si>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</si>
  <si>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</si>
  <si>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</si>
  <si>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</si>
  <si>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</si>
  <si>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</si>
  <si>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</si>
  <si>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</si>
  <si>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</si>
  <si>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</si>
  <si>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</si>
  <si>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</si>
  <si>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</si>
  <si>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</si>
  <si>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</si>
  <si>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</si>
  <si>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</si>
  <si>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</si>
  <si>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</si>
  <si>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</si>
  <si>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</si>
  <si>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</si>
  <si>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</si>
  <si>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</si>
  <si>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</si>
  <si>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</si>
  <si>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</si>
  <si>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</si>
  <si>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</si>
  <si>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</si>
  <si>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</si>
  <si>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</si>
  <si>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</si>
  <si>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</si>
  <si>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</si>
  <si>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</si>
  <si>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</si>
  <si>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</si>
  <si>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</si>
  <si>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</si>
  <si>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</si>
  <si>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</si>
  <si>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</si>
  <si>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</si>
  <si>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</si>
  <si>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</si>
  <si>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</si>
  <si>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</si>
  <si>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</si>
  <si>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</si>
  <si>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</si>
  <si>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</si>
  <si>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</si>
  <si>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</si>
  <si>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</si>
  <si>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</si>
  <si>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</si>
  <si>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</si>
  <si>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</si>
  <si>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</si>
  <si>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</si>
  <si>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</si>
  <si>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</si>
  <si>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</si>
  <si>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</si>
  <si>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</si>
  <si>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</si>
  <si>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</si>
  <si>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</si>
  <si>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</si>
  <si>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</si>
  <si>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</si>
  <si>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</si>
  <si>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</si>
  <si>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</si>
  <si>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</si>
  <si>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</si>
  <si>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</si>
  <si>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</si>
  <si>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</si>
  <si>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</si>
  <si>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</si>
  <si>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</si>
  <si>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</si>
  <si>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</si>
  <si>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</si>
  <si>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</si>
  <si>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</si>
  <si>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</si>
  <si>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</si>
  <si>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</si>
  <si>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</si>
  <si>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</si>
  <si>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</si>
  <si>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</si>
  <si>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</si>
  <si>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</si>
  <si>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</si>
  <si>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</si>
  <si>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</si>
  <si>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</si>
  <si>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</si>
  <si>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</si>
  <si>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</si>
  <si>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</si>
  <si>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</si>
  <si>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</si>
  <si>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</si>
  <si>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</si>
  <si>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</si>
  <si>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</si>
  <si>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</si>
  <si>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</si>
  <si>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</si>
  <si>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</si>
  <si>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</si>
  <si>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</si>
  <si>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</si>
  <si>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</si>
  <si>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</si>
  <si>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</si>
  <si>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</si>
  <si>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</si>
  <si>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</si>
  <si>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</si>
  <si>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</si>
  <si>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</si>
  <si>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</si>
  <si>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</si>
  <si>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</si>
  <si>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</si>
  <si>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</si>
  <si>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</si>
  <si>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</si>
  <si>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</si>
  <si>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</si>
  <si>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</si>
  <si>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</si>
  <si>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</si>
  <si>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</si>
  <si>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</si>
  <si>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</si>
  <si>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</si>
  <si>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</si>
  <si>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</si>
  <si>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</si>
  <si>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</si>
  <si>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</si>
  <si>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</si>
  <si>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</si>
  <si>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</si>
  <si>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</si>
  <si>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</si>
  <si>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</si>
  <si>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</si>
  <si>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</si>
  <si>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</si>
  <si>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</si>
  <si>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</si>
  <si>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</si>
  <si>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</si>
  <si>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</si>
  <si>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</si>
  <si>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</si>
  <si>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</si>
  <si>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</si>
  <si>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</si>
  <si>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</si>
  <si>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</si>
  <si>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</si>
  <si>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</si>
  <si>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</si>
  <si>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</si>
  <si>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</si>
  <si>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</si>
  <si>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</si>
  <si>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</si>
  <si>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</si>
  <si>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</si>
  <si>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</si>
  <si>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</si>
  <si>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</si>
  <si>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</si>
  <si>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</si>
  <si>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</si>
  <si>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</si>
  <si>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</si>
  <si>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</si>
  <si>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</si>
  <si>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</si>
  <si>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</si>
  <si>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</si>
  <si>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</si>
  <si>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</si>
  <si>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</si>
  <si>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</si>
  <si>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</si>
  <si>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</si>
  <si>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</si>
  <si>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</si>
  <si>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</si>
  <si>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</si>
  <si>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</si>
  <si>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</si>
  <si>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</si>
  <si>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</si>
  <si>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</si>
  <si>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</si>
  <si>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</si>
  <si>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</si>
  <si>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</si>
  <si>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</si>
  <si>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</si>
  <si>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</si>
  <si>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</si>
  <si>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</si>
  <si>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</si>
  <si>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</si>
  <si>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</si>
  <si>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</si>
  <si>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</si>
  <si>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</si>
  <si>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</si>
  <si>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</si>
  <si>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</si>
  <si>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</si>
  <si>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</si>
  <si>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</si>
  <si>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</si>
  <si>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</si>
  <si>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</si>
  <si>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</si>
  <si>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</si>
  <si>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</si>
  <si>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</si>
  <si>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</si>
  <si>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</si>
  <si>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</si>
  <si>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</si>
  <si>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</si>
  <si>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</si>
  <si>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</si>
  <si>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</si>
  <si>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</si>
  <si>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</si>
  <si>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</si>
  <si>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</si>
  <si>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</si>
  <si>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</si>
  <si>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</si>
  <si>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</si>
  <si>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</si>
  <si>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</si>
  <si>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</si>
  <si>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</si>
  <si>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</si>
  <si>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</si>
  <si>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</si>
  <si>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</si>
  <si>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</si>
  <si>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</si>
  <si>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</si>
  <si>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</si>
  <si>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</si>
  <si>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</si>
  <si>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</si>
  <si>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</si>
  <si>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</si>
  <si>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</si>
  <si>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</si>
  <si>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</si>
  <si>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</si>
  <si>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</si>
  <si>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</si>
  <si>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</si>
  <si>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</si>
  <si>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</si>
  <si>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</si>
  <si>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</si>
  <si>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</si>
  <si>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</si>
  <si>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</si>
  <si>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</si>
  <si>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</si>
  <si>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</si>
  <si>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</si>
  <si>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</si>
  <si>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</si>
  <si>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</si>
  <si>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</si>
  <si>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</si>
  <si>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</si>
  <si>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</si>
  <si>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</si>
  <si>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</si>
  <si>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</si>
  <si>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</si>
  <si>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</si>
  <si>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</si>
  <si>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</si>
  <si>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</si>
  <si>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</si>
  <si>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</si>
  <si>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</si>
  <si>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</si>
  <si>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</si>
  <si>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</si>
  <si>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</si>
  <si>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</si>
  <si>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</si>
  <si>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</si>
  <si>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</si>
  <si>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</si>
  <si>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</si>
  <si>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</si>
  <si>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</si>
  <si>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</si>
  <si>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</si>
  <si>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</si>
  <si>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</si>
  <si>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</si>
  <si>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</si>
  <si>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</si>
  <si>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</si>
  <si>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</si>
  <si>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</si>
  <si>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</si>
  <si>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</si>
  <si>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</si>
  <si>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</si>
  <si>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</si>
  <si>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</si>
  <si>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</si>
  <si>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</si>
  <si>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</si>
  <si>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</si>
  <si>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</si>
  <si>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</si>
  <si>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</si>
  <si>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</si>
  <si>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</si>
  <si>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</si>
  <si>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</si>
  <si>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</si>
  <si>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</si>
  <si>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</si>
  <si>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</si>
  <si>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</si>
  <si>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</si>
  <si>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</si>
  <si>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</si>
  <si>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</si>
  <si>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</si>
  <si>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</si>
  <si>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</si>
  <si>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</si>
  <si>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</si>
  <si>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</si>
  <si>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</si>
  <si>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</si>
  <si>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</si>
  <si>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</si>
  <si>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</si>
  <si>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</si>
  <si>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</si>
  <si>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</si>
  <si>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</si>
  <si>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</si>
  <si>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</si>
  <si>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</si>
  <si>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</si>
  <si>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</si>
  <si>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</si>
  <si>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</si>
  <si>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</si>
  <si>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</si>
  <si>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</si>
  <si>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</si>
  <si>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</si>
  <si>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</si>
  <si>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</si>
  <si>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</si>
  <si>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</si>
  <si>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</si>
  <si>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</si>
  <si>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</si>
  <si>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</si>
  <si>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</si>
  <si>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</si>
  <si>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</si>
  <si>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</si>
  <si>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</si>
  <si>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</si>
  <si>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</si>
  <si>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</si>
  <si>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</si>
  <si>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</si>
  <si>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</si>
  <si>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</si>
  <si>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</si>
  <si>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</si>
  <si>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</si>
  <si>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</si>
  <si>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</si>
  <si>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</si>
  <si>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</si>
  <si>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</si>
  <si>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</si>
  <si>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</si>
  <si>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</si>
  <si>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</si>
  <si>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</si>
  <si>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</si>
  <si>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</si>
  <si>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</si>
  <si>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</si>
  <si>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</si>
  <si>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</si>
  <si>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</si>
  <si>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</si>
  <si>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</si>
  <si>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</si>
  <si>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</si>
  <si>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</si>
  <si>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</si>
  <si>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</si>
  <si>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</si>
  <si>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</si>
  <si>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</si>
  <si>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</si>
  <si>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</si>
  <si>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</si>
  <si>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</si>
  <si>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</si>
  <si>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</si>
  <si>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</si>
  <si>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</si>
  <si>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</si>
  <si>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</si>
  <si>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</si>
  <si>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</si>
  <si>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</si>
  <si>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</si>
  <si>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</si>
  <si>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</si>
  <si>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</si>
  <si>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</si>
  <si>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</si>
  <si>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</si>
  <si>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</si>
  <si>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</si>
  <si>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</si>
  <si>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</si>
  <si>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</si>
  <si>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</si>
  <si>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</si>
  <si>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</si>
  <si>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</si>
  <si>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</si>
  <si>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</si>
  <si>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</si>
  <si>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</si>
  <si>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</si>
  <si>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</si>
  <si>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</si>
  <si>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</si>
  <si>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</si>
  <si>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</si>
  <si>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</si>
  <si>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</si>
  <si>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</si>
  <si>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</si>
  <si>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</si>
  <si>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</si>
  <si>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</si>
  <si>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</si>
  <si>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</si>
  <si>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</si>
  <si>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</si>
  <si>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</si>
  <si>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</si>
  <si>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</si>
  <si>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</si>
  <si>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</si>
  <si>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</si>
  <si>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</si>
  <si>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</si>
  <si>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</si>
  <si>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</si>
  <si>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</si>
  <si>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</si>
  <si>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</si>
  <si>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</si>
  <si>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</si>
  <si>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</si>
  <si>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</si>
  <si>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</si>
  <si>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</si>
  <si>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</si>
  <si>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</si>
  <si>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</si>
  <si>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</si>
  <si>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</si>
  <si>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</si>
  <si>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</si>
  <si>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</si>
  <si>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</si>
  <si>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</si>
  <si>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</si>
  <si>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</si>
  <si>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</si>
  <si>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</si>
  <si>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</si>
  <si>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</si>
  <si>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</si>
  <si>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</si>
  <si>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</si>
  <si>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</si>
  <si>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</si>
  <si>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</si>
  <si>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</si>
  <si>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</si>
  <si>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</si>
  <si>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</si>
  <si>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</si>
  <si>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</si>
  <si>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</si>
  <si>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</si>
  <si>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</si>
  <si>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</si>
  <si>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</si>
  <si>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</si>
  <si>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</si>
  <si>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</si>
  <si>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</si>
  <si>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</si>
  <si>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</si>
  <si>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</si>
  <si>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</si>
  <si>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</si>
  <si>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</si>
  <si>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</si>
  <si>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</si>
  <si>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</si>
  <si>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</si>
  <si>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</si>
  <si>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</si>
  <si>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</si>
  <si>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</si>
  <si>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</si>
  <si>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</si>
  <si>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</si>
  <si>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</si>
  <si>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</si>
  <si>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</si>
  <si>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</si>
  <si>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</si>
  <si>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</si>
  <si>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</si>
  <si>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</si>
  <si>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</si>
  <si>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</si>
  <si>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</si>
  <si>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</si>
  <si>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</si>
  <si>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</si>
  <si>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</si>
  <si>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</si>
  <si>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</si>
  <si>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</si>
  <si>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</si>
  <si>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</si>
  <si>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</si>
  <si>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</si>
  <si>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</si>
  <si>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</si>
  <si>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</si>
  <si>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</si>
  <si>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</si>
  <si>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</si>
  <si>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</si>
  <si>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</si>
  <si>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</si>
  <si>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</si>
  <si>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</si>
  <si>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</si>
  <si>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</si>
  <si>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</si>
  <si>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</si>
  <si>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</si>
  <si>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</si>
  <si>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</si>
  <si>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</si>
  <si>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</si>
  <si>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</si>
  <si>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</si>
  <si>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</si>
  <si>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</si>
  <si>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</si>
  <si>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</si>
  <si>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</si>
  <si>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</si>
  <si>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</si>
  <si>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</si>
  <si>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</si>
  <si>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</si>
  <si>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</si>
  <si>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</si>
  <si>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</si>
  <si>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</si>
  <si>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</si>
  <si>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</si>
  <si>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</si>
  <si>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</si>
  <si>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</si>
  <si>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</si>
  <si>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</si>
  <si>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</si>
  <si>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</si>
  <si>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</si>
  <si>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</si>
  <si>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</si>
  <si>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</si>
  <si>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</si>
  <si>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</si>
  <si>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</si>
  <si>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</si>
  <si>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</si>
  <si>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</si>
  <si>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</si>
  <si>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</si>
  <si>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</si>
  <si>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</si>
  <si>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</si>
  <si>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</si>
  <si>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</si>
  <si>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</si>
  <si>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</si>
  <si>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</si>
  <si>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</si>
  <si>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</si>
  <si>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</si>
  <si>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</si>
  <si>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</si>
  <si>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</si>
  <si>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</si>
  <si>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</si>
  <si>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</si>
  <si>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</si>
  <si>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</si>
  <si>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</si>
  <si>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</si>
  <si>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</si>
  <si>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</si>
  <si>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</si>
  <si>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</si>
  <si>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</si>
  <si>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</si>
  <si>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</si>
  <si>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</si>
  <si>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</si>
  <si>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</si>
  <si>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</si>
  <si>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</si>
  <si>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</si>
  <si>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</si>
  <si>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</si>
  <si>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</si>
  <si>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</si>
  <si>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</si>
  <si>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</si>
  <si>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</si>
  <si>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</si>
  <si>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</si>
  <si>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</si>
  <si>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</si>
  <si>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</si>
  <si>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</si>
  <si>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</si>
  <si>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</si>
  <si>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</si>
  <si>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</si>
  <si>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</si>
  <si>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</si>
  <si>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</si>
  <si>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</si>
  <si>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</si>
  <si>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</si>
  <si>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</si>
  <si>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</si>
  <si>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</si>
  <si>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</si>
  <si>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</si>
  <si>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</si>
  <si>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</si>
  <si>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</si>
  <si>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</si>
  <si>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</si>
  <si>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</si>
  <si>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</si>
  <si>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</si>
  <si>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</si>
  <si>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</si>
  <si>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</si>
  <si>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</si>
  <si>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</si>
  <si>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</si>
  <si>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</si>
  <si>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</si>
  <si>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</si>
  <si>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</si>
  <si>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</si>
  <si>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</si>
  <si>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</si>
  <si>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</si>
  <si>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</si>
  <si>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</si>
  <si>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</si>
  <si>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</si>
  <si>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</si>
  <si>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</si>
  <si>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</si>
  <si>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</si>
  <si>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</si>
  <si>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</si>
  <si>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</si>
  <si>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</si>
  <si>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</si>
  <si>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</si>
  <si>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</si>
  <si>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</si>
  <si>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</si>
  <si>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</si>
  <si>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</si>
  <si>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</si>
  <si>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</si>
  <si>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</si>
  <si>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</si>
  <si>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</si>
  <si>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</si>
  <si>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</si>
  <si>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</si>
  <si>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</si>
  <si>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</si>
  <si>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</si>
  <si>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</si>
  <si>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</si>
  <si>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</si>
  <si>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</si>
  <si>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</si>
  <si>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</si>
  <si>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</si>
  <si>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</si>
  <si>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</si>
  <si>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</si>
  <si>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</si>
  <si>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</si>
  <si>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</si>
  <si>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</si>
  <si>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</si>
  <si>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</si>
  <si>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</si>
  <si>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</si>
  <si>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</si>
  <si>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</si>
  <si>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</si>
  <si>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</si>
  <si>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</si>
  <si>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</si>
  <si>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</si>
  <si>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</si>
  <si>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</si>
  <si>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</si>
  <si>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</si>
  <si>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</si>
  <si>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</si>
  <si>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</si>
  <si>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</si>
  <si>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</si>
  <si>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</si>
  <si>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</si>
  <si>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</si>
  <si>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</si>
  <si>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</si>
  <si>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</si>
  <si>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</si>
  <si>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</si>
  <si>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</si>
  <si>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</si>
  <si>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</si>
  <si>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</si>
  <si>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</si>
  <si>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</si>
  <si>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</si>
  <si>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</si>
  <si>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</si>
  <si>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</si>
  <si>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</si>
  <si>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</si>
  <si>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</si>
  <si>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</si>
  <si>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</si>
  <si>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</si>
  <si>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</si>
  <si>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</si>
  <si>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</si>
  <si>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</si>
  <si>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</si>
  <si>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</si>
  <si>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</si>
  <si>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</si>
  <si>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</si>
  <si>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</si>
  <si>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</si>
  <si>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</si>
  <si>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</si>
  <si>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</si>
  <si>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</si>
  <si>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</si>
  <si>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</si>
  <si>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</si>
  <si>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</si>
  <si>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</si>
  <si>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</si>
  <si>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</si>
  <si>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</si>
  <si>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</si>
  <si>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</si>
  <si>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</si>
  <si>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</si>
  <si>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</si>
  <si>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</si>
  <si>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</si>
  <si>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</si>
  <si>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</si>
  <si>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</si>
  <si>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</si>
  <si>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</si>
  <si>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</si>
  <si>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</si>
  <si>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</si>
  <si>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</si>
  <si>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</si>
  <si>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</si>
  <si>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</si>
  <si>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</si>
  <si>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</si>
  <si>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</si>
  <si>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</si>
  <si>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</si>
  <si>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</si>
  <si>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</si>
  <si>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</si>
  <si>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</si>
  <si>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</si>
  <si>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</si>
  <si>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</si>
  <si>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</si>
  <si>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</si>
  <si>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</si>
  <si>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</si>
  <si>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</si>
  <si>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</si>
  <si>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</si>
  <si>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</si>
  <si>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</si>
  <si>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</si>
  <si>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</si>
  <si>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</si>
  <si>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</si>
  <si>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</si>
  <si>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</si>
  <si>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</si>
  <si>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</si>
  <si>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</si>
  <si>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</si>
  <si>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</si>
  <si>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</si>
  <si>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</si>
  <si>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</si>
  <si>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</si>
  <si>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</si>
  <si>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</si>
  <si>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</si>
  <si>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</si>
  <si>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</si>
  <si>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</si>
  <si>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</si>
  <si>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</si>
  <si>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</si>
  <si>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</si>
  <si>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</si>
  <si>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</si>
  <si>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</si>
  <si>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</si>
  <si>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</si>
  <si>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</si>
  <si>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</si>
  <si>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</si>
  <si>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</si>
  <si>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</si>
  <si>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</si>
  <si>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</si>
  <si>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</si>
  <si>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</si>
  <si>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</si>
  <si>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</si>
  <si>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</si>
  <si>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</si>
  <si>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</si>
  <si>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</si>
  <si>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</si>
  <si>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</si>
  <si>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</si>
  <si>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</si>
  <si>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</si>
  <si>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</si>
  <si>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</si>
  <si>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</si>
  <si>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</si>
  <si>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</si>
  <si>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</si>
  <si>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</si>
  <si>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</si>
  <si>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</si>
  <si>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</si>
  <si>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</si>
  <si>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</si>
  <si>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</si>
  <si>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</si>
  <si>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</si>
  <si>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</si>
  <si>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</si>
  <si>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</si>
  <si>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</si>
  <si>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</si>
  <si>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</si>
  <si>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</si>
  <si>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</si>
  <si>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</si>
  <si>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</si>
  <si>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</si>
  <si>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</si>
  <si>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</si>
  <si>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</si>
  <si>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</si>
  <si>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</si>
  <si>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</si>
  <si>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</si>
  <si>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</si>
  <si>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</si>
  <si>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</si>
  <si>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</si>
  <si>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</si>
  <si>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</si>
  <si>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</si>
  <si>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</si>
  <si>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</si>
  <si>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</si>
  <si>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</si>
  <si>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</si>
  <si>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</si>
  <si>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</si>
  <si>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</si>
  <si>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</si>
  <si>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</si>
  <si>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</si>
  <si>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</si>
  <si>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</si>
  <si>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</si>
  <si>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</si>
  <si>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</si>
  <si>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</si>
  <si>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</si>
  <si>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</si>
  <si>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</si>
  <si>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</si>
  <si>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</si>
  <si>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</si>
  <si>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</si>
  <si>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</si>
  <si>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</si>
  <si>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</si>
  <si>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</si>
  <si>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</si>
  <si>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</si>
  <si>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</si>
  <si>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</si>
  <si>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</si>
  <si>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</si>
  <si>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</si>
  <si>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</si>
  <si>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</si>
  <si>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</si>
  <si>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</si>
  <si>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</si>
  <si>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</si>
  <si>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</si>
  <si>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</si>
  <si>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</si>
  <si>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</si>
  <si>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</si>
  <si>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</si>
  <si>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</si>
  <si>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</si>
  <si>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</si>
  <si>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</si>
  <si>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</si>
  <si>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</si>
  <si>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</si>
  <si>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</si>
  <si>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</si>
  <si>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</si>
  <si>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</si>
  <si>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</si>
  <si>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</si>
  <si>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</si>
  <si>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</si>
  <si>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</si>
  <si>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</si>
  <si>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</si>
  <si>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</si>
  <si>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</si>
  <si>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</si>
  <si>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</si>
  <si>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</si>
  <si>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</si>
  <si>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</si>
  <si>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</si>
  <si>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</si>
  <si>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</si>
  <si>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</si>
  <si>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</si>
  <si>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</si>
  <si>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</si>
  <si>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</si>
  <si>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</si>
  <si>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</si>
  <si>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</si>
  <si>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</si>
  <si>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</si>
  <si>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</si>
  <si>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</si>
  <si>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</si>
  <si>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</si>
  <si>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</si>
  <si>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</si>
  <si>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</si>
  <si>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</si>
  <si>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</si>
  <si>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</si>
  <si>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</si>
  <si>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</si>
  <si>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</si>
  <si>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</si>
  <si>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</si>
  <si>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</si>
  <si>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</si>
  <si>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</si>
  <si>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</si>
  <si>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</si>
  <si>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</si>
  <si>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</si>
  <si>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</si>
  <si>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</si>
  <si>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</si>
  <si>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</si>
  <si>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</si>
  <si>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</si>
  <si>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</si>
  <si>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</si>
  <si>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</si>
  <si>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</si>
  <si>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</si>
  <si>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</si>
  <si>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</si>
  <si>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</si>
  <si>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</si>
  <si>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</si>
  <si>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</si>
  <si>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</si>
  <si>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</si>
  <si>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</si>
  <si>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</si>
  <si>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</si>
  <si>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</si>
  <si>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</si>
  <si>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</si>
  <si>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</si>
  <si>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</si>
  <si>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</si>
  <si>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</si>
  <si>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</si>
  <si>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</si>
  <si>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</si>
  <si>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</si>
  <si>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</si>
  <si>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</si>
  <si>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</si>
  <si>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</si>
  <si>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</si>
  <si>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</si>
  <si>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</si>
  <si>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</si>
  <si>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</si>
  <si>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</si>
  <si>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</si>
  <si>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</si>
  <si>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</si>
  <si>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</si>
  <si>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</si>
  <si>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</si>
  <si>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</si>
  <si>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</si>
  <si>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</si>
  <si>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</si>
  <si>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</si>
  <si>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</si>
  <si>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</si>
  <si>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</si>
  <si>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</si>
  <si>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</si>
  <si>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</si>
  <si>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</si>
  <si>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</si>
  <si>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</si>
  <si>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</si>
  <si>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</si>
  <si>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</si>
  <si>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</si>
  <si>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</si>
  <si>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</si>
  <si>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</si>
  <si>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</si>
  <si>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</si>
  <si>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</si>
  <si>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</si>
  <si>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</si>
  <si>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</si>
  <si>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</si>
  <si>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</si>
  <si>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</si>
  <si>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</si>
  <si>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</si>
  <si>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</si>
  <si>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</si>
  <si>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</si>
  <si>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</si>
  <si>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</si>
  <si>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</si>
  <si>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</si>
  <si>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</si>
  <si>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</si>
  <si>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</si>
  <si>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</si>
  <si>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</si>
  <si>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</si>
  <si>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</si>
  <si>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</si>
  <si>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</si>
  <si>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</si>
  <si>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</si>
  <si>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</si>
  <si>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</si>
  <si>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</si>
  <si>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</si>
  <si>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</si>
  <si>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</si>
  <si>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</si>
  <si>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</si>
  <si>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</si>
  <si>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</si>
  <si>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</si>
  <si>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</si>
  <si>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</si>
  <si>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</si>
  <si>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</si>
  <si>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</si>
  <si>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</si>
  <si>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</si>
  <si>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</si>
  <si>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</si>
  <si>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</si>
  <si>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</si>
  <si>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</si>
  <si>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</si>
  <si>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</si>
  <si>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</si>
  <si>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</si>
  <si>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</si>
  <si>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</si>
  <si>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</si>
  <si>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</si>
  <si>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</si>
  <si>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</si>
  <si>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</si>
  <si>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</si>
  <si>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</si>
  <si>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</si>
  <si>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</si>
  <si>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</si>
  <si>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</si>
  <si>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</si>
  <si>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</si>
  <si>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</si>
  <si>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</si>
  <si>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</si>
  <si>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</si>
  <si>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</si>
  <si>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</si>
  <si>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</si>
  <si>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</si>
  <si>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</si>
  <si>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</si>
  <si>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</si>
  <si>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</si>
  <si>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</si>
  <si>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</si>
  <si>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</si>
  <si>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</si>
  <si>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</si>
  <si>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</si>
  <si>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</si>
  <si>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</si>
  <si>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</si>
  <si>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</si>
  <si>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</si>
  <si>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</si>
  <si>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</si>
  <si>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</si>
  <si>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</si>
  <si>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</si>
  <si>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</si>
  <si>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</si>
  <si>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</si>
  <si>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</si>
  <si>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</si>
  <si>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</si>
  <si>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</si>
  <si>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</si>
  <si>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</si>
  <si>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</si>
  <si>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</si>
  <si>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</si>
  <si>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</si>
  <si>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</si>
  <si>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</si>
  <si>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</si>
  <si>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</si>
  <si>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</si>
  <si>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</si>
  <si>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</si>
  <si>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</si>
  <si>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</si>
  <si>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</si>
  <si>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</si>
  <si>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</si>
  <si>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</si>
  <si>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</si>
  <si>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</si>
  <si>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</si>
  <si>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</si>
  <si>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</si>
  <si>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</si>
  <si>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</si>
  <si>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</si>
  <si>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</si>
  <si>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</si>
  <si>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</si>
  <si>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</si>
  <si>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</si>
  <si>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</si>
  <si>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</si>
  <si>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</si>
  <si>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</si>
  <si>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</si>
  <si>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</si>
  <si>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</si>
  <si>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</si>
  <si>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</si>
  <si>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</si>
  <si>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</si>
  <si>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</si>
  <si>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</si>
  <si>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</si>
  <si>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</si>
  <si>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</si>
  <si>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</si>
  <si>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</si>
  <si>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</si>
  <si>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</si>
  <si>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</si>
  <si>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</si>
  <si>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</si>
  <si>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</si>
  <si>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</si>
  <si>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</si>
  <si>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</si>
  <si>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</si>
  <si>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</si>
  <si>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</si>
  <si>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</si>
  <si>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</si>
  <si>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</si>
  <si>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</si>
  <si>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</si>
  <si>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</si>
  <si>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</si>
  <si>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</si>
  <si>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</si>
  <si>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</si>
  <si>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</si>
  <si>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</si>
  <si>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</si>
  <si>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</si>
  <si>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</si>
  <si>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</si>
  <si>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</si>
  <si>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</si>
  <si>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</si>
  <si>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</si>
  <si>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</si>
  <si>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</si>
  <si>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</si>
  <si>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</si>
  <si>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</si>
  <si>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</si>
  <si>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</si>
  <si>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</si>
  <si>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</si>
  <si>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</si>
  <si>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</si>
  <si>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</si>
  <si>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</si>
  <si>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</si>
  <si>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</si>
  <si>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</si>
  <si>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</si>
  <si>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</si>
  <si>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</si>
  <si>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</si>
  <si>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</si>
  <si>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</si>
  <si>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</si>
  <si>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</si>
  <si>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</si>
  <si>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</si>
  <si>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</si>
  <si>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</si>
  <si>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</si>
  <si>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</si>
  <si>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</si>
  <si>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</si>
  <si>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</si>
  <si>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</si>
  <si>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</si>
  <si>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</si>
  <si>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</si>
  <si>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</si>
  <si>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</si>
  <si>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</si>
  <si>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</si>
  <si>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</si>
  <si>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</si>
  <si>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</si>
  <si>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</si>
  <si>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</si>
  <si>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</si>
  <si>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</si>
  <si>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</si>
  <si>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</si>
  <si>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</si>
  <si>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</si>
  <si>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</si>
  <si>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</si>
  <si>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</si>
  <si>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</si>
  <si>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</si>
  <si>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</si>
  <si>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</si>
  <si>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</si>
  <si>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</si>
  <si>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</si>
  <si>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</si>
  <si>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</si>
  <si>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</si>
  <si>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</si>
  <si>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</si>
  <si>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</si>
  <si>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</si>
  <si>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</si>
  <si>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</si>
  <si>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</si>
  <si>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</si>
  <si>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</si>
  <si>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</si>
  <si>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</si>
  <si>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</si>
  <si>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</si>
  <si>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</si>
  <si>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</si>
  <si>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</si>
  <si>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</si>
  <si>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</si>
  <si>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</si>
  <si>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</si>
  <si>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</si>
  <si>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</si>
  <si>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</si>
  <si>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</si>
  <si>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</si>
  <si>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</si>
  <si>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</si>
  <si>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</si>
  <si>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</si>
  <si>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</si>
  <si>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</si>
  <si>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</si>
  <si>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</si>
  <si>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</si>
  <si>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</si>
  <si>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</si>
  <si>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</si>
  <si>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</si>
  <si>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</si>
  <si>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</si>
  <si>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</si>
  <si>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</si>
  <si>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</si>
  <si>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</si>
  <si>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</si>
  <si>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</si>
  <si>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</si>
  <si>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</si>
  <si>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</si>
  <si>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</si>
  <si>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</si>
  <si>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</si>
  <si>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</si>
  <si>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</si>
  <si>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</si>
  <si>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</si>
  <si>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</si>
  <si>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</si>
  <si>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</si>
  <si>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</si>
  <si>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</si>
  <si>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</si>
  <si>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</si>
  <si>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</si>
  <si>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</si>
  <si>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</si>
  <si>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</si>
  <si>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</si>
  <si>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</si>
  <si>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</si>
  <si>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</si>
  <si>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</si>
  <si>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</si>
  <si>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</si>
  <si>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</si>
  <si>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</si>
  <si>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</si>
  <si>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</si>
  <si>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</si>
  <si>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</si>
  <si>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</si>
  <si>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</si>
  <si>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</si>
  <si>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</si>
  <si>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</si>
  <si>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</si>
  <si>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</si>
  <si>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</si>
  <si>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</si>
  <si>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</si>
  <si>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</si>
  <si>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</si>
  <si>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</si>
  <si>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</si>
  <si>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</si>
  <si>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</si>
  <si>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</si>
  <si>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</si>
  <si>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</si>
  <si>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</si>
  <si>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</si>
  <si>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</si>
  <si>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</si>
  <si>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</si>
  <si>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</si>
  <si>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</si>
  <si>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</si>
  <si>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</si>
  <si>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</si>
  <si>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</si>
  <si>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</si>
  <si>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</si>
  <si>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</si>
  <si>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</si>
  <si>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</si>
  <si>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</si>
  <si>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</si>
  <si>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</si>
  <si>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</si>
  <si>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</si>
  <si>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</si>
  <si>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</si>
  <si>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</si>
  <si>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</si>
  <si>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</si>
  <si>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</si>
  <si>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</si>
  <si>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</si>
  <si>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</si>
  <si>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</si>
  <si>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</si>
  <si>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</si>
  <si>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</si>
  <si>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</si>
  <si>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</si>
  <si>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</si>
  <si>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</si>
  <si>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</si>
  <si>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</si>
  <si>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</si>
  <si>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</si>
  <si>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</si>
  <si>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</si>
  <si>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</si>
  <si>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</si>
  <si>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</si>
  <si>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</si>
  <si>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</si>
  <si>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</si>
  <si>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</si>
  <si>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</si>
  <si>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</si>
  <si>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</si>
  <si>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</si>
  <si>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</si>
  <si>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</si>
  <si>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</si>
  <si>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</si>
  <si>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</si>
  <si>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</si>
  <si>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</si>
  <si>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</si>
  <si>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</si>
  <si>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</si>
  <si>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</si>
  <si>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</si>
  <si>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</si>
  <si>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</si>
  <si>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</si>
  <si>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</si>
  <si>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</si>
  <si>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</si>
  <si>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</si>
  <si>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</si>
  <si>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</si>
  <si>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</si>
  <si>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</si>
  <si>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</si>
  <si>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</si>
  <si>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</si>
  <si>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</si>
  <si>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</si>
  <si>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</si>
  <si>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</si>
  <si>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</si>
  <si>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</si>
  <si>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</si>
  <si>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</si>
  <si>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</si>
  <si>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</si>
  <si>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</si>
  <si>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</si>
  <si>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</si>
  <si>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</si>
  <si>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</si>
  <si>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</si>
  <si>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</si>
  <si>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</si>
  <si>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</si>
  <si>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</si>
  <si>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</si>
  <si>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</si>
  <si>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</si>
  <si>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</si>
  <si>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</si>
  <si>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</si>
  <si>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</si>
  <si>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</si>
  <si>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</si>
  <si>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</si>
  <si>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</si>
  <si>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</si>
  <si>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</si>
  <si>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</si>
  <si>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</si>
  <si>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</si>
  <si>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</si>
  <si>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</si>
  <si>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</si>
  <si>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</si>
  <si>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</si>
  <si>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</si>
  <si>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</si>
  <si>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</si>
  <si>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</si>
  <si>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</si>
  <si>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</si>
  <si>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</si>
  <si>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</si>
  <si>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</si>
  <si>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</si>
  <si>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</si>
  <si>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</si>
  <si>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</si>
  <si>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</si>
  <si>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</si>
  <si>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</si>
  <si>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</si>
  <si>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</si>
  <si>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</si>
  <si>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</si>
  <si>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</si>
  <si>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</si>
  <si>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</si>
  <si>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</si>
  <si>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</si>
  <si>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</si>
  <si>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</si>
  <si>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</si>
  <si>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</si>
  <si>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</si>
  <si>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</si>
  <si>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</si>
  <si>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</si>
  <si>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</si>
  <si>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</si>
  <si>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</si>
  <si>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</si>
  <si>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</si>
  <si>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</si>
  <si>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</si>
  <si>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</si>
  <si>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</si>
  <si>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</si>
  <si>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</si>
  <si>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</si>
  <si>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</si>
  <si>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</si>
  <si>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</si>
  <si>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</si>
  <si>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</si>
  <si>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</si>
  <si>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</si>
  <si>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</si>
  <si>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</si>
  <si>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</si>
  <si>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</si>
  <si>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</si>
  <si>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</si>
  <si>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</si>
  <si>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</si>
  <si>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</si>
  <si>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</si>
  <si>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</si>
  <si>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</si>
  <si>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</si>
  <si>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</si>
  <si>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</si>
  <si>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</si>
  <si>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</si>
  <si>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</si>
  <si>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</si>
  <si>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</si>
  <si>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</si>
  <si>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</si>
  <si>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</si>
  <si>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</si>
  <si>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</si>
  <si>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</si>
  <si>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</si>
  <si>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</si>
  <si>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</si>
  <si>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</si>
  <si>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</si>
  <si>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</si>
  <si>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</si>
  <si>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</si>
  <si>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</si>
  <si>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</si>
  <si>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</si>
  <si>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</si>
  <si>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</si>
  <si>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</si>
  <si>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</si>
  <si>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</si>
  <si>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</si>
  <si>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</si>
  <si>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</si>
  <si>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</si>
  <si>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</si>
  <si>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</si>
  <si>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</si>
  <si>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</si>
  <si>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</si>
  <si>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</si>
  <si>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</si>
  <si>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</si>
  <si>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</si>
  <si>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</si>
  <si>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</si>
  <si>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</si>
  <si>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</si>
  <si>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</si>
  <si>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</si>
  <si>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</si>
  <si>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</si>
  <si>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</si>
  <si>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</si>
  <si>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</si>
  <si>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</si>
  <si>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</si>
  <si>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</si>
  <si>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</si>
  <si>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</si>
  <si>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</si>
  <si>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</si>
  <si>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</si>
  <si>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</si>
  <si>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</si>
  <si>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</si>
  <si>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</si>
  <si>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</si>
  <si>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</si>
  <si>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</si>
  <si>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</si>
  <si>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</si>
  <si>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</si>
  <si>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</si>
  <si>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</si>
  <si>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</si>
  <si>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</si>
  <si>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</si>
  <si>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</si>
  <si>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</si>
  <si>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</si>
  <si>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</si>
  <si>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</si>
  <si>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</si>
  <si>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</si>
  <si>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</si>
  <si>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</si>
  <si>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</si>
  <si>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</si>
  <si>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</si>
  <si>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</si>
  <si>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</si>
  <si>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</si>
  <si>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</si>
  <si>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</si>
  <si>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</si>
  <si>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</si>
  <si>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</si>
  <si>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</si>
  <si>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</si>
  <si>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</si>
  <si>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</si>
  <si>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</si>
  <si>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</si>
  <si>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</si>
  <si>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</si>
  <si>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</si>
  <si>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</si>
  <si>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</si>
  <si>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</si>
  <si>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</si>
  <si>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</si>
  <si>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</si>
  <si>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</si>
  <si>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</si>
  <si>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</si>
  <si>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</si>
  <si>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</si>
  <si>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</si>
  <si>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</si>
  <si>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</si>
  <si>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</si>
  <si>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</si>
  <si>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</si>
  <si>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</si>
  <si>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</si>
  <si>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</si>
  <si>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</si>
  <si>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</si>
  <si>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</si>
  <si>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</si>
  <si>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</si>
  <si>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</si>
  <si>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</si>
  <si>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</si>
  <si>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</si>
  <si>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</si>
  <si>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</si>
  <si>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</si>
  <si>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</si>
  <si>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</si>
  <si>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</si>
  <si>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</si>
  <si>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</si>
  <si>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</si>
  <si>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</si>
  <si>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</si>
  <si>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</si>
  <si>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</si>
  <si>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</si>
  <si>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</si>
  <si>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</si>
  <si>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</si>
  <si>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</si>
  <si>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</si>
  <si>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</si>
  <si>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</si>
  <si>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</si>
  <si>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</si>
  <si>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</si>
  <si>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</si>
  <si>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</si>
  <si>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</si>
  <si>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</si>
  <si>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</si>
  <si>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</si>
  <si>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</si>
  <si>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</si>
  <si>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</si>
  <si>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</si>
  <si>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</si>
  <si>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</si>
  <si>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</si>
  <si>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</si>
  <si>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</si>
  <si>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</si>
  <si>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</si>
  <si>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</si>
  <si>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</si>
  <si>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</si>
  <si>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</si>
  <si>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</si>
  <si>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</si>
  <si>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</si>
  <si>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</si>
  <si>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</si>
  <si>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</si>
  <si>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</si>
  <si>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</si>
  <si>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</si>
  <si>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</si>
  <si>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</si>
  <si>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</si>
  <si>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</si>
  <si>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</si>
  <si>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</si>
  <si>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</si>
  <si>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</si>
  <si>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</si>
  <si>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</si>
  <si>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</si>
  <si>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</si>
  <si>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</si>
  <si>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</si>
  <si>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</si>
  <si>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</si>
  <si>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</si>
  <si>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</si>
  <si>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</si>
  <si>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</si>
  <si>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</si>
  <si>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</si>
  <si>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</si>
  <si>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</si>
  <si>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</si>
  <si>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</si>
  <si>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</si>
  <si>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</si>
  <si>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</si>
  <si>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</si>
  <si>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</si>
  <si>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</si>
  <si>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</si>
  <si>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</si>
  <si>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</si>
  <si>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</si>
  <si>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</si>
  <si>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</si>
  <si>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</si>
  <si>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</si>
  <si>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</si>
  <si>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</si>
  <si>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</si>
  <si>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</si>
  <si>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</si>
  <si>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</si>
  <si>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</si>
  <si>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</si>
  <si>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</si>
  <si>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</si>
  <si>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</si>
  <si>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</si>
  <si>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</si>
  <si>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</si>
  <si>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</si>
  <si>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</si>
  <si>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</si>
  <si>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</si>
  <si>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</si>
  <si>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</si>
  <si>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</si>
  <si>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</si>
  <si>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</si>
  <si>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</si>
  <si>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</si>
  <si>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</si>
  <si>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</si>
  <si>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</si>
  <si>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</si>
  <si>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</si>
  <si>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</si>
  <si>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</si>
  <si>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</si>
  <si>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</si>
  <si>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</si>
  <si>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</si>
  <si>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</si>
  <si>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</si>
  <si>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</si>
  <si>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</si>
  <si>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</si>
  <si>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</si>
  <si>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</si>
  <si>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</si>
  <si>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</si>
  <si>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</si>
  <si>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</si>
  <si>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</si>
  <si>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</si>
  <si>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</si>
  <si>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</si>
  <si>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</si>
  <si>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</si>
  <si>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</si>
  <si>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</si>
  <si>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</si>
  <si>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</si>
  <si>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</si>
  <si>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</si>
  <si>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</si>
  <si>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</si>
  <si>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</si>
  <si>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</si>
  <si>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</si>
  <si>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</si>
  <si>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</si>
  <si>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</si>
  <si>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</si>
  <si>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</si>
  <si>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</si>
  <si>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</si>
  <si>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</si>
  <si>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</si>
  <si>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</si>
  <si>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</si>
  <si>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</si>
  <si>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</si>
  <si>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</si>
  <si>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</si>
  <si>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</si>
  <si>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</si>
  <si>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</si>
  <si>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</si>
  <si>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</si>
  <si>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</si>
  <si>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</si>
  <si>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</si>
  <si>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</si>
  <si>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</si>
  <si>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</si>
  <si>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</si>
  <si>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</si>
  <si>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</si>
  <si>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</si>
  <si>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</si>
  <si>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</si>
  <si>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</si>
  <si>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</si>
  <si>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</si>
  <si>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</si>
  <si>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</si>
  <si>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</si>
  <si>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</si>
  <si>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</si>
  <si>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</si>
  <si>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</si>
  <si>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</si>
  <si>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</si>
  <si>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</si>
  <si>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</si>
  <si>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</si>
  <si>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</si>
  <si>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</si>
  <si>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</si>
  <si>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</si>
  <si>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</si>
  <si>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</si>
  <si>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</si>
  <si>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</si>
  <si>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</si>
  <si>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</si>
  <si>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</si>
  <si>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</si>
  <si>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</si>
  <si>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</si>
  <si>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</si>
  <si>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</si>
  <si>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</si>
  <si>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</si>
  <si>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</si>
  <si>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</si>
  <si>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</si>
  <si>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</si>
  <si>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</si>
  <si>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</si>
  <si>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</si>
  <si>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</si>
  <si>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</si>
  <si>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</si>
  <si>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</si>
  <si>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</si>
  <si>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</si>
  <si>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</si>
  <si>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</si>
  <si>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</si>
  <si>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</si>
  <si>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</si>
  <si>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</si>
  <si>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</si>
  <si>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</si>
  <si>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</si>
  <si>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</si>
  <si>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</si>
  <si>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</si>
  <si>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</si>
  <si>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</si>
  <si>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</si>
  <si>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</si>
  <si>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</si>
  <si>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</si>
  <si>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</si>
  <si>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</si>
  <si>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</si>
  <si>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</si>
  <si>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</si>
  <si>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</si>
  <si>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</si>
  <si>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</si>
  <si>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</si>
  <si>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</si>
  <si>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</si>
  <si>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</si>
  <si>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</si>
  <si>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</si>
  <si>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</si>
  <si>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</si>
  <si>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</si>
  <si>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</si>
  <si>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</si>
  <si>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</si>
  <si>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</si>
  <si>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</si>
  <si>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</si>
  <si>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</si>
  <si>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</si>
  <si>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</si>
  <si>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</si>
  <si>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</si>
  <si>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</si>
  <si>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</si>
  <si>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</si>
  <si>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</si>
  <si>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</si>
  <si>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</si>
  <si>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</si>
  <si>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</si>
  <si>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</si>
  <si>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</si>
  <si>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</si>
  <si>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</si>
  <si>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</si>
  <si>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</si>
  <si>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</si>
  <si>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</si>
  <si>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</si>
  <si>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</si>
  <si>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</si>
  <si>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</si>
  <si>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</si>
  <si>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</si>
  <si>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</si>
  <si>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</si>
  <si>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</si>
  <si>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</si>
  <si>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</si>
  <si>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</si>
  <si>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</si>
  <si>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</si>
  <si>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</si>
  <si>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</si>
  <si>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</si>
  <si>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</si>
  <si>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</si>
  <si>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</si>
  <si>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</si>
  <si>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</si>
  <si>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</si>
  <si>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</si>
  <si>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</si>
  <si>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</si>
  <si>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</si>
  <si>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</si>
  <si>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</si>
  <si>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</si>
  <si>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</si>
  <si>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</si>
  <si>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</si>
  <si>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</si>
  <si>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</si>
  <si>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</si>
  <si>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</si>
  <si>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</si>
  <si>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</si>
  <si>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</si>
  <si>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</si>
  <si>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</si>
  <si>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</si>
  <si>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</si>
  <si>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</si>
  <si>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</si>
  <si>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</si>
  <si>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</si>
  <si>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</si>
  <si>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</si>
  <si>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</si>
  <si>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</si>
  <si>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</si>
  <si>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</si>
  <si>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</si>
  <si>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</si>
  <si>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</si>
  <si>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</si>
  <si>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</si>
  <si>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</si>
  <si>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</si>
  <si>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</si>
  <si>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</si>
  <si>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</si>
  <si>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</si>
  <si>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</si>
  <si>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</si>
  <si>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</si>
  <si>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</si>
  <si>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</si>
  <si>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</si>
  <si>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</si>
  <si>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</si>
  <si>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</si>
  <si>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</si>
  <si>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</si>
  <si>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</si>
  <si>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</si>
  <si>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</si>
  <si>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</si>
  <si>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</si>
  <si>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</si>
  <si>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</si>
  <si>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</si>
  <si>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</si>
  <si>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</si>
  <si>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</si>
  <si>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</si>
  <si>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</si>
  <si>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</si>
  <si>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</si>
  <si>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</si>
  <si>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</si>
  <si>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</si>
  <si>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</si>
  <si>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</si>
  <si>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</si>
  <si>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</si>
  <si>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</si>
  <si>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</si>
  <si>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</si>
  <si>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</si>
  <si>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</si>
  <si>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</si>
  <si>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</si>
  <si>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</si>
  <si>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</si>
  <si>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</si>
  <si>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</si>
  <si>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</si>
  <si>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</si>
  <si>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</si>
  <si>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</si>
  <si>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</si>
  <si>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</si>
  <si>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</si>
  <si>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</si>
  <si>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</si>
  <si>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</si>
  <si>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</si>
  <si>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</si>
  <si>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</si>
  <si>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</si>
  <si>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</si>
  <si>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</si>
  <si>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</si>
  <si>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</si>
  <si>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</si>
  <si>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</si>
  <si>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</si>
  <si>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</si>
  <si>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</si>
  <si>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</si>
  <si>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</si>
  <si>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</si>
  <si>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</si>
  <si>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</si>
  <si>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</si>
  <si>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</si>
  <si>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</si>
  <si>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</si>
  <si>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</si>
  <si>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</si>
  <si>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</si>
  <si>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</si>
  <si>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</si>
  <si>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</si>
  <si>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</si>
  <si>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</si>
  <si>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</si>
  <si>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</si>
  <si>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</si>
  <si>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</si>
  <si>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</si>
  <si>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</si>
  <si>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</si>
  <si>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</si>
  <si>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</si>
  <si>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</si>
  <si>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</si>
  <si>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</si>
  <si>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</si>
  <si>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</si>
  <si>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</si>
  <si>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</si>
  <si>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</si>
  <si>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</si>
  <si>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</si>
  <si>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</si>
  <si>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</si>
  <si>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</si>
  <si>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</si>
  <si>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</si>
  <si>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</si>
  <si>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</si>
  <si>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</si>
  <si>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</si>
  <si>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</si>
  <si>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</si>
  <si>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</si>
  <si>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</si>
  <si>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</si>
  <si>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</si>
  <si>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</si>
  <si>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</si>
  <si>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</si>
  <si>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</si>
  <si>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</si>
  <si>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</si>
  <si>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</si>
  <si>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</si>
  <si>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</si>
  <si>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</si>
  <si>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</si>
  <si>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</si>
  <si>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</si>
  <si>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</si>
  <si>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</si>
  <si>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</si>
  <si>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</si>
  <si>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</si>
  <si>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</si>
  <si>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</si>
  <si>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</si>
  <si>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</si>
  <si>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</si>
  <si>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</si>
  <si>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</si>
  <si>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</si>
  <si>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</si>
  <si>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</si>
  <si>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</si>
  <si>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</si>
  <si>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</si>
  <si>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</si>
  <si>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</si>
  <si>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</si>
  <si>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</si>
  <si>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</si>
  <si>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</si>
  <si>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</si>
  <si>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</si>
  <si>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</si>
  <si>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</si>
  <si>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</si>
  <si>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</si>
  <si>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</si>
  <si>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</si>
  <si>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</si>
  <si>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</si>
  <si>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</si>
  <si>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</si>
  <si>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</si>
  <si>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</si>
  <si>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</si>
  <si>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</si>
  <si>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</si>
  <si>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</si>
  <si>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</si>
  <si>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</si>
  <si>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</si>
  <si>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</si>
  <si>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</si>
  <si>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</si>
  <si>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</si>
  <si>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</si>
  <si>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</si>
  <si>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</si>
  <si>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</si>
  <si>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</si>
  <si>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</si>
  <si>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</si>
  <si>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</si>
  <si>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</si>
  <si>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</si>
  <si>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</si>
  <si>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</si>
  <si>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</si>
  <si>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</si>
  <si>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</si>
  <si>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</si>
  <si>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</si>
  <si>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</si>
  <si>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</si>
  <si>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</si>
  <si>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</si>
  <si>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</si>
  <si>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</si>
  <si>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</si>
  <si>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</si>
  <si>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</si>
  <si>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</si>
  <si>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</si>
  <si>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</si>
  <si>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</si>
  <si>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</si>
  <si>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</si>
  <si>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</si>
  <si>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</si>
  <si>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</si>
  <si>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</si>
  <si>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</si>
  <si>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</si>
  <si>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</si>
  <si>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</si>
  <si>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</si>
  <si>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</si>
  <si>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</si>
  <si>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</si>
  <si>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</si>
  <si>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</si>
  <si>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</si>
  <si>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</si>
  <si>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</si>
  <si>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</si>
  <si>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</si>
  <si>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</si>
  <si>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</si>
  <si>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</si>
  <si>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</si>
  <si>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</si>
  <si>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</si>
  <si>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</si>
  <si>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</si>
  <si>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</si>
  <si>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</si>
  <si>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</si>
  <si>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</si>
  <si>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</si>
  <si>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</si>
  <si>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</si>
  <si>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</si>
  <si>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</si>
  <si>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</si>
  <si>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</si>
  <si>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</si>
  <si>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</si>
  <si>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</si>
  <si>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</si>
  <si>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</si>
  <si>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</si>
  <si>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</si>
  <si>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</si>
  <si>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</si>
  <si>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</si>
  <si>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</si>
  <si>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</si>
  <si>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</si>
  <si>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</si>
  <si>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</si>
  <si>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</si>
  <si>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</si>
  <si>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</si>
  <si>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</si>
  <si>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</si>
  <si>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</si>
  <si>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</si>
  <si>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</si>
  <si>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</si>
  <si>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</si>
  <si>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</si>
  <si>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</si>
  <si>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</si>
  <si>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</si>
  <si>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</si>
  <si>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</si>
  <si>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</si>
  <si>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</si>
  <si>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</si>
  <si>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</si>
  <si>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</si>
  <si>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</si>
  <si>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</si>
  <si>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</si>
  <si>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</si>
  <si>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</si>
  <si>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</si>
  <si>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</si>
  <si>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</si>
  <si>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</si>
  <si>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</si>
  <si>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</si>
  <si>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</si>
  <si>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</si>
  <si>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</si>
  <si>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</si>
  <si>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</si>
  <si>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</si>
  <si>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</si>
  <si>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</si>
  <si>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</si>
  <si>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</si>
  <si>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</si>
  <si>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</si>
  <si>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</si>
  <si>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</si>
  <si>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</si>
  <si>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</si>
  <si>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</si>
  <si>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</si>
  <si>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</si>
  <si>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</si>
  <si>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</si>
  <si>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</si>
  <si>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</si>
  <si>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</si>
  <si>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</si>
  <si>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</si>
  <si>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</si>
  <si>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</si>
  <si>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</si>
  <si>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</si>
  <si>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</si>
  <si>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</si>
  <si>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</si>
  <si>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</si>
  <si>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</si>
  <si>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</si>
  <si>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</si>
  <si>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</si>
  <si>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</si>
  <si>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</si>
  <si>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</si>
  <si>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</si>
  <si>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</si>
  <si>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</si>
  <si>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</si>
  <si>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</si>
  <si>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</si>
  <si>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</si>
  <si>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</si>
  <si>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</si>
  <si>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</si>
  <si>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</si>
  <si>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</si>
  <si>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</si>
  <si>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</si>
  <si>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</si>
  <si>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</si>
  <si>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</si>
  <si>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</si>
  <si>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</si>
  <si>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</si>
  <si>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</si>
  <si>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</si>
  <si>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</si>
  <si>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</si>
  <si>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</si>
  <si>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</si>
  <si>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</si>
  <si>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</si>
  <si>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</si>
  <si>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</si>
  <si>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</si>
  <si>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</si>
  <si>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</si>
  <si>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</si>
  <si>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</si>
  <si>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</si>
  <si>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</si>
  <si>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</si>
  <si>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</si>
  <si>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</si>
  <si>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</si>
  <si>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</si>
  <si>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</si>
  <si>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</si>
  <si>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</si>
  <si>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</si>
  <si>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</si>
  <si>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</si>
  <si>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</si>
  <si>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</si>
  <si>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</si>
  <si>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</si>
  <si>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</si>
  <si>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</si>
  <si>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</si>
  <si>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</si>
  <si>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</si>
  <si>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</si>
  <si>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</si>
  <si>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</si>
  <si>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</si>
  <si>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</si>
  <si>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</si>
  <si>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</si>
  <si>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</si>
  <si>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</si>
  <si>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</si>
  <si>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</si>
  <si>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</si>
  <si>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</si>
  <si>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</si>
  <si>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</si>
  <si>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</si>
  <si>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</si>
  <si>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</si>
  <si>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</si>
  <si>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</si>
  <si>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</si>
  <si>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</si>
  <si>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</si>
  <si>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</si>
  <si>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</si>
  <si>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</si>
  <si>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</si>
  <si>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</si>
  <si>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</si>
  <si>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</si>
  <si>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</si>
  <si>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</si>
  <si>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</si>
  <si>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</si>
  <si>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</si>
  <si>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</si>
  <si>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</si>
  <si>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</si>
  <si>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</si>
  <si>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</si>
  <si>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</si>
  <si>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</si>
  <si>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</si>
  <si>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</si>
  <si>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</si>
  <si>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</si>
  <si>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</si>
  <si>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</si>
  <si>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</si>
  <si>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</si>
  <si>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</si>
  <si>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</si>
  <si>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</si>
  <si>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</si>
  <si>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</si>
  <si>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</si>
  <si>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</si>
  <si>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</si>
  <si>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</si>
  <si>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</si>
  <si>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</si>
  <si>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</si>
  <si>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</si>
  <si>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</si>
  <si>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</si>
  <si>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</si>
  <si>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</si>
  <si>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</si>
  <si>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</si>
  <si>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</si>
  <si>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</si>
  <si>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</si>
  <si>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</si>
  <si>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</si>
  <si>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</si>
  <si>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</si>
  <si>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</si>
  <si>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</si>
  <si>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</si>
  <si>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</si>
  <si>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</si>
  <si>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</si>
  <si>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</si>
  <si>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</si>
  <si>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</si>
  <si>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</si>
  <si>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</si>
  <si>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</si>
  <si>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</si>
  <si>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</si>
  <si>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</si>
  <si>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</si>
  <si>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</si>
  <si>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</si>
  <si>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</si>
  <si>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</si>
  <si>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</si>
  <si>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</si>
  <si>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</si>
  <si>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</si>
  <si>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</si>
  <si>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</si>
  <si>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</si>
  <si>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</si>
  <si>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</si>
  <si>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</si>
  <si>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</si>
  <si>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</si>
  <si>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</si>
  <si>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</si>
  <si>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</si>
  <si>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</si>
  <si>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</si>
  <si>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</si>
  <si>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</si>
  <si>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</si>
  <si>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</si>
  <si>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</si>
  <si>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</si>
  <si>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</si>
  <si>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</si>
  <si>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</si>
  <si>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</si>
  <si>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</si>
  <si>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</si>
  <si>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</si>
  <si>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</si>
  <si>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</si>
  <si>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</si>
  <si>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</si>
  <si>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</si>
  <si>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</si>
  <si>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</si>
  <si>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</si>
  <si>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</si>
  <si>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</si>
  <si>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</si>
  <si>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</si>
  <si>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</si>
  <si>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</si>
  <si>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</si>
  <si>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</si>
  <si>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</si>
  <si>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</si>
  <si>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</si>
  <si>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</si>
  <si>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</si>
  <si>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</si>
  <si>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</si>
  <si>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</si>
  <si>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</si>
  <si>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</si>
  <si>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</si>
  <si>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</si>
  <si>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</si>
  <si>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</si>
  <si>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</si>
  <si>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</si>
  <si>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</si>
  <si>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</si>
  <si>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</si>
  <si>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</si>
  <si>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</si>
  <si>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</si>
  <si>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</si>
  <si>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</si>
  <si>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</si>
  <si>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</si>
  <si>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</si>
  <si>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</si>
  <si>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</si>
  <si>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</si>
  <si>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</si>
  <si>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</si>
  <si>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</si>
  <si>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</si>
  <si>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</si>
  <si>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</si>
  <si>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</si>
  <si>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</si>
  <si>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</si>
  <si>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</si>
  <si>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</si>
  <si>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</si>
  <si>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</si>
  <si>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</si>
  <si>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</si>
  <si>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</si>
  <si>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</si>
  <si>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</si>
  <si>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</si>
  <si>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</si>
  <si>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</si>
  <si>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</si>
  <si>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</si>
  <si>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</si>
  <si>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</si>
  <si>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</si>
  <si>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</si>
  <si>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</si>
  <si>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</si>
  <si>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</si>
  <si>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</si>
  <si>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</si>
  <si>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</si>
  <si>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</si>
  <si>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</si>
  <si>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</si>
  <si>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</si>
  <si>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</si>
  <si>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</si>
  <si>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</si>
  <si>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</si>
  <si>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</si>
  <si>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</si>
  <si>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</si>
  <si>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</si>
  <si>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</si>
  <si>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</si>
  <si>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</si>
  <si>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</si>
  <si>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</si>
  <si>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</si>
  <si>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</si>
  <si>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</si>
  <si>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</si>
  <si>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</si>
  <si>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</si>
  <si>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</si>
  <si>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</si>
  <si>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</si>
  <si>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</si>
  <si>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</si>
  <si>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</si>
  <si>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</si>
  <si>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</si>
  <si>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</si>
  <si>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</si>
  <si>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</si>
  <si>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</si>
  <si>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</si>
  <si>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</si>
  <si>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</si>
  <si>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</si>
  <si>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</si>
  <si>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</si>
  <si>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</si>
  <si>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</si>
  <si>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</si>
  <si>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</si>
  <si>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</si>
  <si>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</si>
  <si>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</si>
  <si>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</si>
  <si>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</si>
  <si>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</si>
  <si>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</si>
  <si>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</si>
  <si>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</si>
  <si>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</si>
  <si>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</si>
  <si>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</si>
  <si>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</si>
  <si>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</si>
  <si>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</si>
  <si>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</si>
  <si>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</si>
  <si>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</si>
  <si>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</si>
  <si>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</si>
  <si>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</si>
  <si>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</si>
  <si>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</si>
  <si>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</si>
  <si>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</si>
  <si>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</si>
  <si>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</si>
  <si>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</si>
  <si>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</si>
  <si>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</si>
  <si>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</si>
  <si>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</si>
  <si>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</si>
  <si>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</si>
  <si>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</si>
  <si>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</si>
  <si>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</si>
  <si>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</si>
  <si>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</si>
  <si>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</si>
  <si>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</si>
  <si>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</si>
  <si>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</si>
  <si>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</si>
  <si>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</si>
  <si>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</si>
  <si>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</si>
  <si>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</si>
  <si>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</si>
  <si>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</si>
  <si>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</si>
  <si>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</si>
  <si>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</si>
  <si>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</si>
  <si>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</si>
  <si>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</si>
  <si>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</si>
  <si>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</si>
  <si>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</si>
  <si>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</si>
  <si>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</si>
  <si>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</si>
  <si>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</si>
  <si>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</si>
  <si>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</si>
  <si>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</si>
  <si>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</si>
  <si>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</si>
  <si>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</si>
  <si>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</si>
  <si>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</si>
  <si>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</si>
  <si>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</si>
  <si>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</si>
  <si>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</si>
  <si>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</si>
  <si>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</si>
  <si>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</si>
  <si>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</si>
  <si>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</si>
  <si>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</si>
  <si>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</si>
  <si>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</si>
  <si>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</si>
  <si>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</si>
  <si>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</si>
  <si>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</si>
  <si>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</si>
  <si>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</si>
  <si>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</si>
  <si>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</si>
  <si>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</si>
  <si>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</si>
  <si>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</si>
  <si>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</si>
  <si>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</si>
  <si>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</si>
  <si>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</si>
  <si>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</si>
  <si>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</si>
  <si>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</si>
  <si>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</si>
  <si>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</si>
  <si>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</si>
  <si>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</si>
  <si>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</si>
  <si>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</si>
  <si>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</si>
  <si>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</si>
  <si>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</si>
  <si>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</si>
  <si>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</si>
  <si>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</si>
  <si>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</si>
  <si>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</si>
  <si>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</si>
  <si>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</si>
  <si>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</si>
  <si>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</si>
  <si>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</si>
  <si>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</si>
  <si>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</si>
  <si>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</si>
  <si>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</si>
  <si>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</si>
  <si>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</si>
  <si>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</si>
  <si>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</si>
  <si>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</si>
  <si>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</si>
  <si>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</si>
  <si>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</si>
  <si>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</si>
  <si>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</si>
  <si>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</si>
  <si>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</si>
  <si>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</si>
  <si>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</si>
  <si>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</si>
  <si>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</si>
  <si>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</si>
  <si>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</si>
  <si>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</si>
  <si>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</si>
  <si>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</si>
  <si>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</si>
  <si>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</si>
  <si>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</si>
  <si>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</si>
  <si>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</si>
  <si>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</si>
  <si>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</si>
  <si>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</si>
  <si>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</si>
  <si>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</si>
  <si>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</si>
  <si>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</si>
  <si>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</si>
  <si>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</si>
  <si>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</si>
  <si>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</si>
  <si>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</si>
  <si>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</si>
  <si>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</si>
  <si>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</si>
  <si>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</si>
  <si>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</si>
  <si>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</si>
  <si>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</si>
  <si>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</si>
  <si>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</si>
  <si>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</si>
  <si>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</si>
  <si>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</si>
  <si>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</si>
  <si>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</si>
  <si>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</si>
  <si>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</si>
  <si>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</si>
  <si>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</si>
  <si>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</si>
  <si>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</si>
  <si>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</si>
  <si>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</si>
  <si>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</si>
  <si>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</si>
  <si>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</si>
  <si>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</si>
  <si>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</si>
  <si>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</si>
  <si>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</si>
  <si>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</si>
  <si>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</si>
  <si>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</si>
  <si>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</si>
  <si>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</si>
  <si>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</si>
  <si>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</si>
  <si>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</si>
  <si>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</si>
  <si>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</si>
  <si>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</si>
  <si>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</si>
  <si>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</si>
  <si>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</si>
  <si>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</si>
  <si>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</si>
  <si>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</si>
  <si>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</si>
  <si>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</si>
  <si>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</si>
  <si>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</si>
  <si>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</si>
  <si>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</si>
  <si>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</si>
  <si>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</si>
  <si>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</si>
  <si>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</si>
  <si>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</si>
  <si>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</si>
  <si>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</si>
  <si>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</si>
  <si>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</si>
  <si>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</si>
  <si>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</si>
  <si>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</si>
  <si>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</si>
  <si>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</si>
  <si>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</si>
  <si>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</si>
  <si>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</si>
  <si>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</si>
  <si>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</si>
  <si>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</si>
  <si>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</si>
  <si>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</si>
  <si>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</si>
  <si>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</si>
  <si>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</si>
  <si>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</si>
  <si>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</si>
  <si>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</si>
  <si>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</si>
  <si>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</si>
  <si>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</si>
  <si>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</si>
  <si>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</si>
  <si>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</si>
  <si>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</si>
  <si>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</si>
  <si>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</si>
  <si>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</si>
  <si>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</si>
  <si>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</si>
  <si>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</si>
  <si>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</si>
  <si>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</si>
  <si>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</si>
  <si>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</si>
  <si>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</si>
  <si>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</si>
  <si>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</si>
  <si>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</si>
  <si>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</si>
  <si>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</si>
  <si>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</si>
  <si>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</si>
  <si>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</si>
  <si>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</si>
  <si>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</si>
  <si>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</si>
  <si>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</si>
  <si>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</si>
  <si>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</si>
  <si>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</si>
  <si>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</si>
  <si>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</si>
  <si>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</si>
  <si>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</si>
  <si>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</si>
  <si>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</si>
  <si>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</si>
  <si>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</si>
  <si>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</si>
  <si>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</si>
  <si>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</si>
  <si>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</si>
  <si>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</si>
  <si>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</si>
  <si>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</si>
  <si>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</si>
  <si>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</si>
  <si>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</si>
  <si>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</si>
  <si>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</si>
  <si>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</si>
  <si>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</si>
  <si>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</si>
  <si>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</si>
  <si>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</si>
  <si>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</si>
  <si>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</si>
  <si>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</si>
  <si>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</si>
  <si>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</si>
  <si>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</si>
  <si>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</si>
  <si>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</si>
  <si>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</si>
  <si>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</si>
  <si>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</si>
  <si>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</si>
  <si>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</si>
  <si>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</si>
  <si>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</si>
  <si>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</si>
  <si>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</si>
  <si>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</si>
  <si>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</si>
  <si>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</si>
  <si>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</si>
  <si>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</si>
  <si>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</si>
  <si>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</si>
  <si>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</si>
  <si>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</si>
  <si>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</si>
  <si>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</si>
  <si>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</si>
  <si>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</si>
  <si>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</si>
  <si>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</si>
  <si>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</si>
  <si>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</si>
  <si>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</si>
  <si>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</si>
  <si>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</si>
  <si>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</si>
  <si>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</si>
  <si>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</si>
  <si>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</si>
  <si>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</si>
  <si>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</si>
  <si>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</si>
  <si>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</si>
  <si>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</si>
  <si>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</si>
  <si>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</si>
  <si>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</si>
  <si>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</si>
  <si>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</si>
  <si>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</si>
  <si>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</si>
  <si>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</si>
  <si>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</si>
  <si>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</si>
  <si>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</si>
  <si>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</si>
  <si>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</si>
  <si>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</si>
  <si>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</si>
  <si>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</si>
  <si>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</si>
  <si>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</si>
  <si>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</si>
  <si>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</si>
  <si>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</si>
  <si>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</si>
  <si>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</si>
  <si>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</si>
  <si>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</si>
  <si>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</si>
  <si>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</si>
  <si>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</si>
  <si>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</si>
  <si>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</si>
  <si>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</si>
  <si>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</si>
  <si>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</si>
  <si>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</si>
  <si>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</si>
  <si>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</si>
  <si>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</si>
  <si>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</si>
  <si>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</si>
  <si>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</si>
  <si>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</si>
  <si>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</si>
  <si>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</si>
  <si>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</si>
  <si>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</si>
  <si>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</si>
  <si>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</si>
  <si>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</si>
  <si>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</si>
  <si>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</si>
  <si>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</si>
  <si>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</si>
  <si>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</si>
  <si>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</si>
  <si>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</si>
  <si>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</si>
  <si>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</si>
  <si>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</si>
  <si>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</si>
  <si>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</si>
  <si>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</si>
  <si>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</si>
  <si>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</si>
  <si>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</si>
  <si>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</si>
  <si>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</si>
  <si>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</si>
  <si>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</si>
  <si>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</si>
  <si>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</si>
  <si>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</si>
  <si>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</si>
  <si>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</si>
  <si>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</si>
  <si>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</si>
  <si>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</si>
  <si>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</si>
  <si>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</si>
  <si>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</si>
  <si>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</si>
  <si>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</si>
  <si>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</si>
  <si>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</si>
  <si>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</si>
  <si>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</si>
  <si>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</si>
  <si>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</si>
  <si>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</si>
  <si>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</si>
  <si>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</si>
  <si>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</si>
  <si>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</si>
  <si>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</si>
  <si>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</si>
  <si>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</si>
  <si>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</si>
  <si>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</si>
  <si>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</si>
  <si>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</si>
  <si>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</si>
  <si>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</si>
  <si>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</si>
  <si>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</si>
  <si>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</si>
  <si>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</si>
  <si>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</si>
  <si>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</si>
  <si>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</si>
  <si>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</si>
  <si>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</si>
  <si>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</si>
  <si>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</si>
  <si>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</si>
  <si>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</si>
  <si>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</si>
  <si>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</si>
  <si>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</si>
  <si>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</si>
  <si>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</si>
  <si>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</si>
  <si>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</si>
  <si>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</si>
  <si>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</si>
  <si>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</si>
  <si>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</si>
  <si>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</si>
  <si>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</si>
  <si>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</si>
  <si>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</si>
  <si>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</si>
  <si>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</si>
  <si>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</si>
  <si>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</si>
  <si>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</si>
  <si>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</si>
  <si>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</si>
  <si>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</si>
  <si>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</si>
  <si>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</si>
  <si>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</si>
  <si>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</si>
  <si>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</si>
  <si>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</si>
  <si>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</si>
  <si>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</si>
  <si>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</si>
  <si>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</si>
  <si>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</si>
  <si>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</si>
  <si>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</si>
  <si>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</si>
  <si>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</si>
  <si>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</si>
  <si>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</si>
  <si>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</si>
  <si>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</si>
  <si>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</si>
  <si>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</si>
  <si>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</si>
  <si>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</si>
  <si>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</si>
  <si>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</si>
  <si>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</si>
  <si>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</si>
  <si>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</si>
  <si>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</si>
  <si>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</si>
  <si>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</si>
  <si>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</si>
  <si>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</si>
  <si>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</si>
  <si>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</si>
  <si>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</si>
  <si>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</si>
  <si>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</si>
  <si>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</si>
  <si>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</si>
  <si>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</si>
  <si>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</si>
  <si>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</si>
  <si>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</si>
  <si>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</si>
  <si>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</si>
  <si>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</si>
  <si>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</si>
  <si>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</si>
  <si>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</si>
  <si>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</si>
  <si>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</si>
  <si>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</si>
  <si>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</si>
  <si>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</si>
  <si>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</si>
  <si>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</si>
  <si>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</si>
  <si>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</si>
  <si>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</si>
  <si>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</si>
  <si>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</si>
  <si>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</si>
  <si>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</si>
  <si>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</si>
  <si>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</si>
  <si>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</si>
  <si>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</si>
  <si>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</si>
  <si>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</si>
  <si>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</si>
  <si>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</si>
  <si>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</si>
  <si>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</si>
  <si>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</si>
  <si>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</si>
  <si>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</si>
  <si>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</si>
  <si>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</si>
  <si>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</si>
  <si>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</si>
  <si>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</si>
  <si>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</si>
  <si>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</si>
  <si>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</si>
  <si>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</si>
  <si>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</si>
  <si>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</si>
  <si>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</si>
  <si>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</si>
  <si>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</si>
  <si>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</si>
  <si>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</si>
  <si>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</si>
  <si>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</si>
  <si>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</si>
  <si>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</si>
  <si>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</si>
  <si>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</si>
  <si>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</si>
  <si>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</si>
  <si>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</si>
  <si>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</si>
  <si>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</si>
  <si>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</si>
  <si>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</si>
  <si>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</si>
  <si>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</si>
  <si>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</si>
  <si>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</si>
  <si>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</si>
  <si>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</si>
  <si>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</si>
  <si>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</si>
  <si>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</si>
  <si>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</si>
  <si>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</si>
  <si>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</si>
  <si>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</si>
  <si>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</si>
  <si>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</si>
  <si>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</si>
  <si>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</si>
  <si>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</si>
  <si>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</si>
  <si>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</si>
  <si>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</si>
  <si>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</si>
  <si>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</si>
  <si>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</si>
  <si>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</si>
  <si>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</si>
  <si>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</si>
  <si>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</si>
  <si>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</si>
  <si>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</si>
  <si>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</si>
  <si>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</si>
  <si>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</si>
  <si>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</si>
  <si>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</si>
  <si>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</si>
  <si>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</si>
  <si>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</si>
  <si>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</si>
  <si>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</si>
  <si>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</si>
  <si>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</si>
  <si>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</si>
  <si>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</si>
  <si>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</si>
  <si>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</si>
  <si>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</si>
  <si>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</si>
  <si>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</si>
  <si>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</si>
  <si>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</si>
  <si>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</si>
  <si>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</si>
  <si>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</si>
  <si>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</si>
  <si>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</si>
  <si>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</si>
  <si>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</si>
  <si>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</si>
  <si>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</si>
  <si>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</si>
  <si>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</si>
  <si>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</si>
  <si>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</si>
  <si>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</si>
  <si>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</si>
  <si>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</si>
  <si>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</si>
  <si>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</si>
  <si>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</si>
  <si>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</si>
  <si>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</si>
  <si>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</si>
  <si>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</si>
  <si>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</si>
  <si>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</si>
  <si>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</si>
  <si>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</si>
  <si>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</si>
  <si>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</si>
  <si>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</si>
  <si>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</si>
  <si>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</si>
  <si>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</si>
  <si>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</si>
  <si>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</si>
  <si>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</si>
  <si>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</si>
  <si>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</si>
  <si>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</si>
  <si>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</si>
  <si>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</si>
  <si>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</si>
  <si>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</si>
  <si>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</si>
  <si>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</si>
  <si>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</si>
  <si>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</si>
  <si>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</si>
  <si>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</si>
  <si>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</si>
  <si>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</si>
  <si>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</si>
  <si>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</si>
  <si>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</si>
  <si>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</si>
  <si>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</si>
  <si>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</si>
  <si>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</si>
  <si>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</si>
  <si>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</si>
  <si>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</si>
  <si>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</si>
  <si>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</si>
  <si>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</si>
  <si>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</si>
  <si>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</si>
  <si>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</si>
  <si>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</si>
  <si>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</si>
  <si>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</si>
  <si>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</si>
  <si>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</si>
  <si>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</si>
  <si>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</si>
  <si>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</si>
  <si>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</si>
  <si>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</si>
  <si>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</si>
  <si>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</si>
  <si>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</si>
  <si>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</si>
  <si>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</si>
  <si>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</si>
  <si>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</si>
  <si>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</si>
  <si>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</si>
  <si>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</si>
  <si>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</si>
  <si>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</si>
  <si>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</si>
  <si>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</si>
  <si>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</si>
  <si>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</si>
  <si>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</si>
  <si>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</si>
  <si>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</si>
  <si>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</si>
  <si>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</si>
  <si>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</si>
  <si>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</si>
  <si>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</si>
  <si>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</si>
  <si>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</si>
  <si>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</si>
  <si>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</si>
  <si>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</si>
  <si>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</si>
  <si>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</si>
  <si>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</si>
  <si>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</si>
  <si>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</si>
  <si>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</si>
  <si>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</si>
  <si>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</si>
  <si>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</si>
  <si>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</si>
  <si>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</si>
  <si>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</si>
  <si>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</si>
  <si>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</si>
  <si>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</si>
  <si>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</si>
  <si>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</si>
  <si>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</si>
  <si>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</si>
  <si>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</si>
  <si>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</si>
  <si>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</si>
  <si>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</si>
  <si>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</si>
  <si>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</si>
  <si>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</si>
  <si>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</si>
  <si>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</si>
  <si>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</si>
  <si>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</si>
  <si>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</si>
  <si>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</si>
  <si>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</si>
  <si>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</si>
  <si>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</si>
  <si>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</si>
  <si>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</si>
  <si>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</si>
  <si>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</si>
  <si>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</si>
  <si>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</si>
  <si>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</si>
  <si>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</si>
  <si>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</si>
  <si>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</si>
  <si>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</si>
  <si>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</si>
  <si>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</si>
  <si>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</si>
  <si>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</si>
  <si>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</si>
  <si>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</si>
  <si>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</si>
  <si>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</si>
  <si>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</si>
  <si>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</si>
  <si>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</si>
  <si>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</si>
  <si>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</si>
  <si>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</si>
  <si>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</si>
  <si>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</si>
  <si>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</si>
  <si>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</si>
  <si>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</si>
  <si>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</si>
  <si>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</si>
  <si>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</si>
  <si>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</si>
  <si>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</si>
  <si>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</si>
  <si>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</si>
  <si>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</si>
  <si>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</si>
  <si>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</si>
  <si>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</si>
  <si>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</si>
  <si>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</si>
  <si>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</si>
  <si>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</si>
  <si>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</si>
  <si>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</si>
  <si>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</si>
  <si>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</si>
  <si>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</si>
  <si>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</si>
  <si>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</si>
  <si>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</si>
  <si>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</si>
  <si>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</si>
  <si>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</si>
  <si>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</si>
  <si>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</si>
  <si>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</si>
  <si>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</si>
  <si>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</si>
  <si>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</si>
  <si>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</si>
  <si>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</si>
  <si>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</si>
  <si>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</si>
  <si>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</si>
  <si>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</si>
  <si>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</si>
  <si>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</si>
  <si>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</si>
  <si>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</si>
  <si>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</si>
  <si>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</si>
  <si>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</si>
  <si>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</si>
  <si>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</si>
  <si>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</si>
  <si>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</si>
  <si>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</si>
  <si>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</si>
  <si>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</si>
  <si>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</si>
  <si>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</si>
  <si>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</si>
  <si>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</si>
  <si>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</si>
  <si>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</si>
  <si>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</si>
  <si>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</si>
  <si>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</si>
  <si>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</si>
  <si>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</si>
  <si>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</si>
  <si>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</si>
  <si>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</si>
  <si>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</si>
  <si>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</si>
  <si>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</si>
  <si>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</si>
  <si>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</si>
  <si>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</si>
  <si>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</si>
  <si>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</si>
  <si>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</si>
  <si>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</si>
  <si>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</si>
  <si>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</si>
  <si>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</si>
  <si>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</si>
  <si>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</si>
  <si>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</si>
  <si>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</si>
  <si>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</si>
  <si>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</si>
  <si>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</si>
  <si>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</si>
  <si>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</si>
  <si>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</si>
  <si>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</si>
  <si>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</si>
  <si>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</si>
  <si>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</si>
  <si>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</si>
  <si>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</si>
  <si>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</si>
  <si>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</si>
  <si>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</si>
  <si>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</si>
  <si>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</si>
  <si>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</si>
  <si>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</si>
  <si>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</si>
  <si>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</si>
  <si>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</si>
  <si>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</si>
  <si>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</si>
  <si>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</si>
  <si>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</si>
  <si>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</si>
  <si>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</si>
  <si>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</si>
  <si>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</si>
  <si>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</si>
  <si>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</si>
  <si>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</si>
  <si>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</si>
  <si>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</si>
  <si>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</si>
  <si>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</si>
  <si>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</si>
  <si>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</si>
  <si>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</si>
  <si>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</si>
  <si>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</si>
  <si>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</si>
  <si>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</si>
  <si>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</si>
  <si>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</si>
  <si>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</si>
  <si>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</si>
  <si>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</si>
  <si>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</si>
  <si>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</si>
  <si>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</si>
  <si>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</si>
  <si>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</si>
  <si>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</si>
  <si>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</si>
  <si>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</si>
  <si>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</si>
  <si>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</si>
  <si>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</si>
  <si>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</si>
  <si>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</si>
  <si>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</si>
  <si>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</si>
  <si>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</si>
  <si>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</si>
  <si>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</si>
  <si>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</si>
  <si>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</si>
  <si>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</si>
  <si>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</si>
  <si>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</si>
  <si>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</si>
  <si>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</si>
  <si>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</si>
  <si>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</si>
  <si>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</si>
  <si>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</si>
  <si>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</si>
  <si>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</si>
  <si>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</si>
  <si>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</si>
  <si>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</si>
  <si>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</si>
  <si>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</si>
  <si>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</si>
  <si>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</si>
  <si>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</si>
  <si>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</si>
  <si>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</si>
  <si>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</si>
  <si>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</si>
  <si>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</si>
  <si>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</si>
  <si>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</si>
  <si>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</si>
  <si>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</si>
  <si>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</si>
  <si>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</si>
  <si>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</si>
  <si>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</si>
  <si>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</si>
  <si>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</si>
  <si>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</si>
  <si>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</si>
  <si>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</si>
  <si>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</si>
  <si>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</si>
  <si>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</si>
  <si>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</si>
  <si>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</si>
  <si>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</si>
  <si>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</si>
  <si>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</si>
  <si>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</si>
  <si>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</si>
  <si>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</si>
  <si>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</si>
  <si>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</si>
  <si>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</si>
  <si>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</si>
  <si>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</si>
  <si>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</si>
  <si>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</si>
  <si>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</si>
  <si>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</si>
  <si>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</si>
  <si>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</si>
  <si>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</si>
  <si>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</si>
  <si>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</si>
  <si>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</si>
  <si>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</si>
  <si>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</si>
  <si>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</si>
  <si>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</si>
  <si>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</si>
  <si>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</si>
  <si>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</si>
  <si>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</si>
  <si>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</si>
  <si>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</si>
  <si>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</si>
  <si>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</si>
  <si>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</si>
  <si>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</si>
  <si>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</si>
  <si>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</si>
  <si>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</si>
  <si>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</si>
  <si>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</si>
  <si>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</si>
  <si>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</si>
  <si>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</si>
  <si>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</si>
  <si>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</si>
  <si>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</si>
  <si>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</si>
  <si>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</si>
  <si>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</si>
  <si>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</si>
  <si>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</si>
  <si>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</si>
  <si>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</si>
  <si>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</si>
  <si>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</si>
  <si>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</si>
  <si>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</si>
  <si>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</si>
  <si>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</si>
  <si>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</si>
  <si>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</si>
  <si>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</si>
  <si>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</si>
  <si>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</si>
  <si>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</si>
  <si>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</si>
  <si>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</si>
  <si>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</si>
  <si>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</si>
  <si>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</si>
  <si>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</si>
  <si>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</si>
  <si>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</si>
  <si>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</si>
  <si>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</si>
  <si>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</si>
  <si>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</si>
  <si>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</si>
  <si>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</si>
  <si>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</si>
  <si>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</si>
  <si>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</si>
  <si>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</si>
  <si>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</si>
  <si>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</si>
  <si>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</si>
  <si>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</si>
  <si>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</si>
  <si>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</si>
  <si>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</si>
  <si>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</si>
  <si>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</si>
  <si>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</si>
  <si>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</si>
  <si>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</si>
  <si>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</si>
  <si>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</si>
  <si>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</si>
  <si>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</si>
  <si>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</si>
  <si>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</si>
  <si>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</si>
  <si>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</si>
  <si>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</si>
  <si>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</si>
  <si>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</si>
  <si>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</si>
  <si>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</si>
  <si>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</si>
  <si>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</si>
  <si>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</si>
  <si>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</si>
  <si>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</si>
  <si>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</si>
  <si>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</si>
  <si>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</si>
  <si>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</si>
  <si>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</si>
  <si>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</si>
  <si>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</si>
  <si>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</si>
  <si>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</si>
  <si>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</si>
  <si>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</si>
  <si>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</si>
  <si>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</si>
  <si>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</si>
  <si>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</si>
  <si>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</si>
  <si>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</si>
  <si>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</si>
  <si>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</si>
  <si>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</si>
  <si>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</si>
  <si>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</si>
  <si>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</si>
  <si>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</si>
  <si>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</si>
  <si>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</si>
  <si>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</si>
  <si>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</si>
  <si>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</si>
  <si>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</si>
  <si>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</si>
  <si>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</si>
  <si>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</si>
  <si>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</si>
  <si>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</si>
  <si>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</si>
  <si>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</si>
  <si>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</si>
  <si>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</si>
  <si>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</si>
  <si>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</si>
  <si>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</si>
  <si>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</si>
  <si>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</si>
  <si>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</si>
  <si>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</si>
  <si>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</si>
  <si>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</si>
  <si>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</si>
  <si>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</si>
  <si>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</si>
  <si>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</si>
  <si>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</si>
  <si>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</si>
  <si>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</si>
  <si>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</si>
  <si>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</si>
  <si>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</si>
  <si>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</si>
  <si>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</si>
  <si>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</si>
  <si>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</si>
  <si>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</si>
  <si>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</si>
  <si>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</si>
  <si>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</si>
  <si>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</si>
  <si>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</si>
  <si>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</si>
  <si>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</si>
  <si>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</si>
  <si>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</si>
  <si>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</si>
  <si>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</si>
  <si>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</si>
  <si>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</si>
  <si>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</si>
  <si>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</si>
  <si>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</si>
  <si>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</si>
  <si>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</si>
  <si>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</si>
  <si>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</si>
  <si>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</si>
  <si>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</si>
  <si>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</si>
  <si>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</si>
  <si>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</si>
  <si>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</si>
  <si>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</si>
  <si>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</si>
  <si>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</si>
  <si>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</si>
  <si>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</si>
  <si>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</si>
  <si>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</si>
  <si>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</si>
  <si>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</si>
  <si>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</si>
  <si>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</si>
  <si>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</si>
  <si>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</si>
  <si>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</si>
  <si>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</si>
  <si>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</si>
  <si>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</si>
  <si>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</si>
  <si>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</si>
  <si>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</si>
  <si>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</si>
  <si>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</si>
  <si>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</si>
  <si>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</si>
  <si>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</si>
  <si>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</si>
  <si>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</si>
  <si>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</si>
  <si>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</si>
  <si>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</si>
  <si>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</si>
  <si>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</si>
  <si>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</si>
  <si>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</si>
  <si>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</si>
  <si>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</si>
  <si>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</si>
  <si>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</si>
  <si>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</si>
  <si>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</si>
  <si>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</si>
  <si>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</si>
  <si>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</si>
  <si>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</si>
  <si>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</si>
  <si>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</si>
  <si>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</si>
  <si>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</si>
  <si>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</si>
  <si>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</si>
  <si>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</si>
  <si>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</si>
  <si>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</si>
  <si>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</si>
  <si>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</si>
  <si>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</si>
  <si>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</si>
  <si>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</si>
  <si>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</si>
  <si>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</si>
  <si>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</si>
  <si>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</si>
  <si>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</si>
  <si>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</si>
  <si>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</si>
  <si>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</si>
  <si>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</si>
  <si>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</si>
  <si>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</si>
  <si>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</si>
  <si>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</si>
  <si>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</si>
  <si>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</si>
  <si>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</si>
  <si>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</si>
  <si>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</si>
  <si>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</si>
  <si>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</si>
  <si>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</si>
  <si>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</si>
  <si>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</si>
  <si>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</si>
  <si>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</si>
  <si>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</si>
  <si>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</si>
  <si>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</si>
  <si>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</si>
  <si>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</si>
  <si>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</si>
  <si>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</si>
  <si>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</si>
  <si>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</si>
  <si>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</si>
  <si>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</si>
  <si>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</si>
  <si>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</si>
  <si>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</si>
  <si>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</si>
  <si>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</si>
  <si>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</si>
  <si>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</si>
  <si>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</si>
  <si>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</si>
  <si>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</si>
  <si>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</si>
  <si>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</si>
  <si>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</si>
  <si>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</si>
  <si>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</si>
  <si>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</si>
  <si>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</si>
  <si>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</si>
  <si>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</si>
  <si>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</si>
  <si>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</si>
  <si>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</si>
  <si>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</si>
  <si>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</si>
  <si>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</si>
  <si>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</si>
  <si>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</si>
  <si>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</si>
  <si>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</si>
  <si>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</si>
  <si>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</si>
  <si>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</si>
  <si>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</si>
  <si>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</si>
  <si>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</si>
  <si>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</si>
  <si>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</si>
  <si>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</si>
  <si>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</si>
  <si>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</si>
  <si>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</si>
  <si>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</si>
  <si>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</si>
  <si>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</si>
  <si>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</si>
  <si>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</si>
  <si>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</si>
  <si>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</si>
  <si>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</si>
  <si>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</si>
  <si>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</si>
  <si>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</si>
  <si>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</si>
  <si>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</si>
  <si>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</si>
  <si>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</si>
  <si>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</si>
  <si>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</si>
  <si>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</si>
  <si>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</si>
  <si>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</si>
  <si>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</si>
  <si>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</si>
  <si>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</si>
  <si>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</si>
  <si>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</si>
  <si>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</si>
  <si>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</si>
  <si>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</si>
  <si>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</si>
  <si>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</si>
  <si>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</si>
  <si>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</si>
  <si>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</si>
  <si>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</si>
  <si>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</si>
  <si>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</si>
  <si>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</si>
  <si>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</si>
  <si>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</si>
  <si>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</si>
  <si>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</si>
  <si>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</si>
  <si>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</si>
  <si>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</si>
  <si>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</si>
  <si>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</si>
  <si>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</si>
  <si>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</si>
  <si>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</si>
  <si>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</si>
  <si>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</si>
  <si>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</si>
  <si>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</si>
  <si>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</si>
  <si>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</si>
  <si>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</si>
  <si>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</si>
  <si>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</si>
  <si>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</si>
  <si>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</si>
  <si>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</si>
  <si>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</si>
  <si>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</si>
  <si>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</si>
  <si>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</si>
  <si>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</si>
  <si>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</si>
  <si>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</si>
  <si>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</si>
  <si>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</si>
  <si>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</si>
  <si>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</si>
  <si>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</si>
  <si>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</si>
  <si>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</si>
  <si>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</si>
  <si>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</si>
  <si>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</si>
  <si>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</si>
  <si>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</si>
  <si>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</si>
  <si>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</si>
  <si>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</si>
  <si>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</si>
  <si>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</si>
  <si>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</si>
  <si>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</si>
  <si>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</si>
  <si>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</si>
  <si>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</si>
  <si>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</si>
  <si>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</si>
  <si>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</si>
  <si>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</si>
  <si>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</si>
  <si>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</si>
  <si>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</si>
  <si>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</si>
  <si>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</si>
  <si>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</si>
  <si>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</si>
  <si>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</si>
  <si>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</si>
  <si>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</si>
  <si>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</si>
  <si>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</si>
  <si>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</si>
  <si>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</si>
  <si>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</si>
  <si>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</si>
  <si>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</si>
  <si>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</si>
  <si>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</si>
  <si>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</si>
  <si>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</si>
  <si>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</si>
  <si>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</si>
  <si>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</si>
  <si>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</si>
  <si>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</si>
  <si>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</si>
  <si>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</si>
  <si>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</si>
  <si>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</si>
  <si>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</si>
  <si>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</si>
  <si>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</si>
  <si>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</si>
  <si>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</si>
  <si>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</si>
  <si>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</si>
  <si>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</si>
  <si>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</si>
  <si>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</si>
  <si>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</si>
  <si>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</si>
  <si>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</si>
  <si>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</si>
  <si>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</si>
  <si>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</si>
  <si>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</si>
  <si>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</si>
  <si>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</si>
  <si>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</si>
  <si>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</si>
  <si>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</si>
  <si>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</si>
  <si>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</si>
  <si>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</si>
  <si>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</si>
  <si>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</si>
  <si>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</si>
  <si>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</si>
  <si>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</si>
  <si>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</si>
  <si>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</si>
  <si>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</si>
  <si>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</si>
  <si>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</si>
  <si>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</si>
  <si>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</si>
  <si>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</si>
  <si>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</si>
  <si>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</si>
  <si>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</si>
  <si>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</si>
  <si>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</si>
  <si>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</si>
  <si>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</si>
  <si>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</si>
  <si>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</si>
  <si>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</si>
  <si>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</si>
  <si>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</si>
  <si>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</si>
  <si>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</si>
  <si>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</si>
  <si>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</si>
  <si>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</si>
  <si>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</si>
  <si>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</si>
  <si>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</si>
  <si>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</si>
  <si>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</si>
  <si>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</si>
  <si>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</si>
  <si>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</si>
  <si>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</si>
  <si>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</si>
  <si>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</si>
  <si>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</si>
  <si>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</si>
  <si>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</si>
  <si>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</si>
  <si>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</si>
  <si>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</si>
  <si>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</si>
  <si>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</si>
  <si>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</si>
  <si>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</si>
  <si>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</si>
  <si>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</si>
  <si>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</si>
  <si>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</si>
  <si>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</si>
  <si>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</si>
  <si>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</si>
  <si>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</si>
  <si>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</si>
  <si>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</si>
  <si>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</si>
  <si>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</si>
  <si>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</si>
  <si>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</si>
  <si>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</si>
  <si>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</si>
  <si>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</si>
  <si>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</si>
  <si>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</si>
  <si>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</si>
  <si>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</si>
  <si>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</si>
  <si>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</si>
  <si>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</si>
  <si>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</si>
  <si>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</si>
  <si>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</si>
  <si>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</si>
  <si>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</si>
  <si>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</si>
  <si>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</si>
  <si>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</si>
  <si>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</si>
  <si>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</si>
  <si>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</si>
  <si>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</si>
  <si>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</si>
  <si>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</si>
  <si>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</si>
  <si>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</si>
  <si>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</si>
  <si>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</si>
  <si>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</si>
  <si>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</si>
  <si>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</si>
  <si>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</si>
  <si>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</si>
  <si>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</si>
  <si>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</si>
  <si>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</si>
  <si>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</si>
  <si>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</si>
  <si>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</si>
  <si>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</si>
  <si>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</si>
  <si>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</si>
  <si>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</si>
  <si>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</si>
  <si>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</si>
  <si>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</si>
  <si>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</si>
  <si>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</si>
  <si>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</si>
  <si>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</si>
  <si>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</si>
  <si>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</si>
  <si>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</si>
  <si>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</si>
  <si>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</si>
  <si>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</si>
  <si>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</si>
  <si>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</si>
  <si>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</si>
  <si>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</si>
  <si>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</si>
  <si>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</si>
  <si>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</si>
  <si>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</si>
  <si>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</si>
  <si>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</si>
  <si>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</si>
  <si>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</si>
  <si>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</si>
  <si>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</si>
  <si>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</si>
  <si>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</si>
  <si>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</si>
  <si>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</si>
  <si>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</si>
  <si>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</si>
  <si>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</si>
  <si>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</si>
  <si>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</si>
  <si>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</si>
  <si>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</si>
  <si>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</si>
  <si>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</si>
  <si>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</si>
  <si>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</si>
  <si>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</si>
  <si>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</si>
  <si>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</si>
  <si>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</si>
  <si>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</si>
  <si>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</si>
  <si>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</si>
  <si>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</si>
  <si>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</si>
  <si>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</si>
  <si>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</si>
  <si>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</si>
  <si>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</si>
  <si>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</si>
  <si>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</si>
  <si>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</si>
  <si>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</si>
  <si>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</si>
  <si>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</si>
  <si>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</si>
  <si>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</si>
  <si>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</si>
  <si>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</si>
  <si>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</si>
  <si>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</si>
  <si>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</si>
  <si>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</si>
  <si>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</si>
  <si>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</si>
  <si>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</si>
  <si>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</si>
  <si>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</si>
  <si>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</si>
  <si>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</si>
  <si>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</si>
  <si>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</si>
  <si>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</si>
  <si>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</si>
  <si>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</si>
  <si>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</si>
  <si>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</si>
  <si>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</si>
  <si>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</si>
  <si>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</si>
  <si>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</si>
  <si>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</si>
  <si>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</si>
  <si>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</si>
  <si>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</si>
  <si>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</si>
  <si>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</si>
  <si>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</si>
  <si>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</si>
  <si>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</si>
  <si>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</si>
  <si>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</si>
  <si>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</si>
  <si>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</si>
  <si>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</si>
  <si>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</si>
  <si>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</si>
  <si>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</si>
  <si>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</si>
  <si>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</si>
  <si>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</si>
  <si>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</si>
  <si>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</si>
  <si>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</si>
  <si>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</si>
  <si>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</si>
  <si>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</si>
  <si>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</si>
  <si>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</si>
  <si>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</si>
  <si>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</si>
  <si>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</si>
  <si>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</si>
  <si>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</si>
  <si>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</si>
  <si>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</si>
  <si>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</si>
  <si>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</si>
  <si>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</si>
  <si>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</si>
  <si>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</si>
  <si>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</si>
  <si>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</si>
  <si>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</si>
  <si>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</si>
  <si>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</si>
  <si>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</si>
  <si>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</si>
  <si>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</si>
  <si>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</si>
  <si>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</si>
  <si>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</si>
  <si>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</si>
  <si>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</si>
  <si>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</si>
  <si>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</si>
  <si>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</si>
  <si>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</si>
  <si>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</si>
  <si>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</si>
  <si>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</si>
  <si>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</si>
  <si>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</si>
  <si>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</si>
  <si>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</si>
  <si>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</si>
  <si>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</si>
  <si>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</si>
  <si>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</si>
  <si>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</si>
  <si>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</si>
  <si>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</si>
  <si>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</si>
  <si>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</si>
  <si>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</si>
  <si>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</si>
  <si>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</si>
  <si>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</si>
  <si>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</si>
  <si>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</si>
  <si>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</si>
  <si>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</si>
  <si>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</si>
  <si>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</si>
  <si>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</si>
  <si>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</si>
  <si>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</si>
  <si>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</si>
  <si>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</si>
  <si>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</si>
  <si>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</si>
  <si>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</si>
  <si>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</si>
  <si>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</si>
  <si>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</si>
  <si>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</si>
  <si>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</si>
  <si>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</si>
  <si>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</si>
  <si>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</si>
  <si>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</si>
  <si>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</si>
  <si>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</si>
  <si>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</si>
  <si>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</si>
  <si>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</si>
  <si>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</si>
  <si>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</si>
  <si>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</si>
  <si>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</si>
  <si>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</si>
  <si>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</si>
  <si>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</si>
  <si>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</si>
  <si>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</si>
  <si>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</si>
  <si>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</si>
  <si>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</si>
  <si>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</si>
  <si>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</si>
  <si>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</si>
  <si>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</si>
  <si>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</si>
  <si>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</si>
  <si>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</si>
  <si>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</si>
  <si>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</si>
  <si>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</si>
  <si>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</si>
  <si>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</si>
  <si>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</si>
  <si>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</si>
  <si>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</si>
  <si>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</si>
  <si>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</si>
  <si>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</si>
  <si>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</si>
  <si>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</si>
  <si>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</si>
  <si>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</si>
  <si>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</si>
  <si>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</si>
  <si>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</si>
  <si>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</si>
  <si>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</si>
  <si>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</si>
  <si>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</si>
  <si>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</si>
  <si>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</si>
  <si>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</si>
  <si>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</si>
  <si>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</si>
  <si>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</si>
  <si>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</si>
  <si>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</si>
  <si>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</si>
  <si>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</si>
  <si>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</si>
  <si>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</si>
  <si>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</si>
  <si>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</si>
  <si>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</si>
  <si>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</si>
  <si>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</si>
  <si>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</si>
  <si>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</si>
  <si>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</si>
  <si>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</si>
  <si>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</si>
  <si>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</si>
  <si>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</si>
  <si>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</si>
  <si>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</si>
  <si>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</si>
  <si>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</si>
  <si>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</si>
  <si>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</si>
  <si>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</si>
  <si>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</si>
  <si>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</si>
  <si>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</si>
  <si>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</si>
  <si>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</si>
  <si>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</si>
  <si>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</si>
  <si>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</si>
  <si>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</si>
  <si>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</si>
  <si>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</si>
  <si>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</si>
  <si>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</si>
  <si>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</si>
  <si>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</si>
  <si>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</si>
  <si>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</si>
  <si>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</si>
  <si>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</si>
  <si>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</si>
  <si>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</si>
  <si>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</si>
  <si>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</si>
  <si>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</si>
  <si>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</si>
  <si>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</si>
  <si>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</si>
  <si>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</si>
  <si>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</si>
  <si>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</si>
  <si>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</si>
  <si>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</si>
  <si>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</si>
  <si>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</si>
  <si>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</si>
  <si>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</si>
  <si>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</si>
  <si>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</si>
  <si>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</si>
  <si>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</si>
  <si>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</si>
  <si>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</si>
  <si>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</si>
  <si>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</si>
  <si>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</si>
  <si>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</si>
  <si>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</si>
  <si>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</si>
  <si>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</si>
  <si>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</si>
  <si>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</si>
  <si>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</si>
  <si>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</si>
  <si>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</si>
  <si>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</si>
  <si>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</si>
  <si>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</si>
  <si>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</si>
  <si>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</si>
  <si>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</si>
  <si>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</si>
  <si>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</si>
  <si>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</si>
  <si>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</si>
  <si>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</si>
  <si>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</si>
  <si>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</si>
  <si>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</si>
  <si>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</si>
  <si>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</si>
  <si>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</si>
  <si>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</si>
  <si>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</si>
  <si>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</si>
  <si>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</si>
  <si>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</si>
  <si>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</si>
  <si>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</si>
  <si>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</si>
  <si>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</si>
  <si>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</si>
  <si>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</si>
  <si>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</si>
  <si>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</si>
  <si>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</si>
  <si>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</si>
  <si>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</si>
  <si>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</si>
  <si>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</si>
  <si>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</si>
  <si>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</si>
  <si>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</si>
  <si>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</si>
  <si>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</si>
  <si>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</si>
  <si>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</si>
  <si>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</si>
  <si>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</si>
  <si>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</si>
  <si>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</si>
  <si>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</si>
  <si>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</si>
  <si>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</si>
  <si>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</si>
  <si>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</si>
  <si>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</si>
  <si>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</si>
  <si>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</si>
  <si>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</si>
  <si>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</si>
  <si>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</si>
  <si>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</si>
  <si>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</si>
  <si>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</si>
  <si>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</si>
  <si>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</si>
  <si>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</si>
  <si>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</si>
  <si>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</si>
  <si>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</si>
  <si>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</si>
  <si>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</si>
  <si>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</si>
  <si>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</si>
  <si>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</si>
  <si>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</si>
  <si>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</si>
  <si>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</si>
  <si>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</si>
  <si>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</si>
  <si>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</si>
  <si>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</si>
  <si>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</si>
  <si>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</si>
  <si>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</si>
  <si>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</si>
  <si>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</si>
  <si>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</si>
  <si>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</si>
  <si>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</si>
  <si>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</si>
  <si>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</si>
  <si>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</si>
  <si>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</si>
  <si>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</si>
  <si>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</si>
  <si>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</si>
  <si>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</si>
  <si>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</si>
  <si>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</si>
  <si>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</si>
  <si>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</si>
  <si>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</si>
  <si>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</si>
  <si>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</si>
  <si>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</si>
  <si>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</si>
  <si>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</si>
  <si>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</si>
  <si>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</si>
  <si>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</si>
  <si>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</si>
  <si>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</si>
  <si>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</si>
  <si>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</si>
  <si>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</si>
  <si>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</si>
  <si>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</si>
  <si>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</si>
  <si>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</si>
  <si>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</si>
  <si>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</si>
  <si>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</si>
  <si>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</si>
  <si>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</si>
  <si>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</si>
  <si>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</si>
  <si>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</si>
  <si>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</si>
  <si>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</si>
  <si>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</si>
  <si>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</si>
  <si>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</si>
  <si>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</si>
  <si>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</si>
  <si>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</si>
  <si>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</si>
  <si>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</si>
  <si>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</si>
  <si>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</si>
  <si>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</si>
  <si>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</si>
  <si>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</si>
  <si>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</si>
  <si>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</si>
  <si>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</si>
  <si>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</si>
  <si>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</si>
  <si>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</si>
  <si>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</si>
  <si>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</si>
  <si>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</si>
  <si>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</si>
  <si>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</si>
  <si>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</si>
  <si>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</si>
  <si>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</si>
  <si>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</si>
  <si>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</si>
  <si>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</si>
  <si>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</si>
  <si>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</si>
  <si>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</si>
  <si>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</si>
  <si>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</si>
  <si>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</si>
  <si>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</si>
  <si>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</si>
  <si>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</si>
  <si>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</si>
  <si>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</si>
  <si>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</si>
  <si>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</si>
  <si>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</si>
  <si>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</si>
  <si>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</si>
  <si>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</si>
  <si>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</si>
  <si>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</si>
  <si>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</si>
  <si>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</si>
  <si>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</si>
  <si>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</si>
  <si>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</si>
  <si>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</si>
  <si>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</si>
  <si>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</si>
  <si>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</si>
  <si>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</si>
  <si>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</si>
  <si>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</si>
  <si>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</si>
  <si>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</si>
  <si>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</si>
  <si>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</si>
  <si>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</si>
  <si>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</si>
  <si>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</si>
  <si>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</si>
  <si>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</si>
  <si>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</si>
  <si>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</si>
  <si>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</si>
  <si>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</si>
  <si>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</si>
  <si>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</si>
  <si>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</si>
  <si>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</si>
  <si>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</si>
  <si>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</si>
  <si>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</si>
  <si>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</si>
  <si>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</si>
  <si>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</si>
  <si>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</si>
  <si>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</si>
  <si>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</si>
  <si>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</si>
  <si>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</si>
  <si>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</si>
  <si>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</si>
  <si>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</si>
  <si>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</si>
  <si>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</si>
  <si>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</si>
  <si>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</si>
  <si>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</si>
  <si>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</si>
  <si>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</si>
  <si>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</si>
  <si>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</si>
  <si>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</si>
  <si>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</si>
  <si>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</si>
  <si>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</si>
  <si>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</si>
  <si>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</si>
  <si>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</si>
  <si>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</si>
  <si>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</si>
  <si>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</si>
  <si>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</si>
  <si>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</si>
  <si>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</si>
  <si>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</si>
  <si>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</si>
  <si>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</si>
  <si>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</si>
  <si>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</si>
  <si>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</si>
  <si>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</si>
  <si>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</si>
  <si>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</si>
  <si>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</si>
  <si>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</si>
  <si>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</si>
  <si>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</si>
  <si>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</si>
  <si>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</si>
  <si>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</si>
  <si>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</si>
  <si>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</si>
  <si>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</si>
  <si>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</si>
  <si>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</si>
  <si>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</si>
  <si>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</si>
  <si>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</si>
  <si>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</si>
  <si>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</si>
  <si>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</si>
  <si>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</si>
  <si>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</si>
  <si>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</si>
  <si>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</si>
  <si>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</si>
  <si>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</si>
  <si>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</si>
  <si>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</si>
  <si>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</si>
  <si>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</si>
  <si>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</si>
  <si>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</si>
  <si>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</si>
  <si>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</si>
  <si>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</si>
  <si>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</si>
  <si>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</si>
  <si>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</si>
  <si>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</si>
  <si>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</si>
  <si>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</si>
  <si>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</si>
  <si>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</si>
  <si>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</si>
  <si>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</si>
  <si>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</si>
  <si>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</si>
  <si>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</si>
  <si>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</si>
  <si>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</si>
  <si>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</si>
  <si>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</si>
  <si>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</si>
  <si>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</si>
  <si>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</si>
  <si>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</si>
  <si>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</si>
  <si>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</si>
  <si>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</si>
  <si>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</si>
  <si>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</si>
  <si>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</si>
  <si>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</si>
  <si>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</si>
  <si>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</si>
  <si>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</si>
  <si>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</si>
  <si>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</si>
  <si>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</si>
  <si>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</si>
  <si>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</si>
  <si>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</si>
  <si>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</si>
  <si>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</si>
  <si>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</si>
  <si>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</si>
  <si>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</si>
  <si>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</si>
  <si>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</si>
  <si>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</si>
  <si>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</si>
  <si>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</si>
  <si>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</si>
  <si>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</si>
  <si>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</si>
  <si>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</si>
  <si>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</si>
  <si>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</si>
  <si>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</si>
  <si>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</si>
  <si>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</si>
  <si>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</si>
  <si>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</si>
  <si>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</si>
  <si>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</si>
  <si>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</si>
  <si>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</si>
  <si>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</si>
  <si>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</si>
  <si>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</si>
  <si>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</si>
  <si>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</si>
  <si>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</si>
  <si>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</si>
  <si>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</si>
  <si>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</si>
  <si>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</si>
  <si>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</si>
  <si>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</si>
  <si>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</si>
  <si>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</si>
  <si>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</si>
  <si>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</si>
  <si>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</si>
  <si>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</si>
  <si>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</si>
  <si>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</si>
  <si>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</si>
  <si>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</si>
  <si>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</si>
  <si>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</si>
  <si>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</si>
  <si>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</si>
  <si>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</si>
  <si>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</si>
  <si>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</si>
  <si>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</si>
  <si>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</si>
  <si>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</si>
  <si>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</si>
  <si>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</si>
  <si>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</si>
  <si>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</si>
  <si>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</si>
  <si>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</si>
  <si>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</si>
  <si>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</si>
  <si>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</si>
  <si>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</si>
  <si>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</si>
  <si>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</si>
  <si>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</si>
  <si>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</si>
  <si>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</si>
  <si>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</si>
  <si>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</si>
  <si>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</si>
  <si>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</si>
  <si>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</si>
  <si>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</si>
  <si>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</si>
  <si>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</si>
  <si>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</si>
  <si>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</si>
  <si>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</si>
  <si>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</si>
  <si>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</si>
  <si>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</si>
  <si>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</si>
  <si>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</si>
  <si>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</si>
  <si>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</si>
  <si>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</si>
  <si>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</si>
  <si>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</si>
  <si>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</si>
  <si>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</si>
  <si>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</si>
  <si>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</si>
  <si>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</si>
  <si>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</si>
  <si>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</si>
  <si>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</si>
  <si>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</si>
  <si>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</si>
  <si>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</si>
  <si>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</si>
  <si>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</si>
  <si>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</si>
  <si>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</si>
  <si>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</si>
  <si>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</si>
  <si>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</si>
  <si>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</si>
  <si>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</si>
  <si>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</si>
  <si>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</si>
  <si>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</si>
  <si>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</si>
  <si>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</si>
  <si>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</si>
  <si>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</si>
  <si>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</si>
  <si>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</si>
  <si>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</si>
  <si>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</si>
  <si>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</si>
  <si>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</si>
  <si>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</si>
  <si>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</si>
  <si>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</si>
  <si>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</si>
  <si>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</si>
  <si>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</si>
  <si>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</si>
  <si>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</si>
  <si>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</si>
  <si>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</si>
  <si>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</si>
  <si>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</si>
  <si>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</si>
  <si>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</si>
  <si>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</si>
  <si>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</si>
  <si>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</si>
  <si>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</si>
  <si>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</si>
  <si>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</si>
  <si>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</si>
  <si>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</si>
  <si>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</si>
  <si>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</si>
  <si>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</si>
  <si>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</si>
  <si>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</si>
  <si>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</si>
  <si>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</si>
  <si>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</si>
  <si>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</si>
  <si>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</si>
  <si>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</si>
  <si>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</si>
  <si>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</si>
  <si>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</si>
  <si>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</si>
  <si>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</si>
  <si>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</si>
  <si>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</si>
  <si>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</si>
  <si>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</si>
  <si>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</si>
  <si>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</si>
  <si>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</si>
  <si>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</si>
  <si>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</si>
  <si>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</si>
  <si>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</si>
  <si>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</si>
  <si>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</si>
  <si>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</si>
  <si>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</si>
  <si>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</si>
  <si>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</si>
  <si>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</si>
  <si>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</si>
  <si>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</si>
  <si>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</si>
  <si>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</si>
  <si>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</si>
  <si>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</si>
  <si>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</si>
  <si>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</si>
  <si>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</si>
  <si>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</si>
  <si>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</si>
  <si>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</si>
  <si>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</si>
  <si>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</si>
  <si>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</si>
  <si>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</si>
  <si>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</si>
  <si>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</si>
  <si>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</si>
  <si>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</si>
  <si>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</si>
  <si>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</si>
  <si>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</si>
  <si>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</si>
  <si>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</si>
  <si>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</si>
  <si>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</si>
  <si>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</si>
  <si>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</si>
  <si>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</si>
  <si>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</si>
  <si>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</si>
  <si>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</si>
  <si>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</si>
  <si>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</si>
  <si>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</si>
  <si>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</si>
  <si>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</si>
  <si>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</si>
  <si>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</si>
  <si>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</si>
  <si>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</si>
  <si>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</si>
  <si>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</si>
  <si>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</si>
  <si>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</si>
  <si>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</si>
  <si>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</si>
  <si>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</si>
  <si>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</si>
  <si>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</si>
  <si>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</si>
  <si>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</si>
  <si>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</si>
  <si>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</si>
  <si>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</si>
  <si>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</si>
  <si>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</si>
  <si>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</si>
  <si>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</si>
  <si>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</si>
  <si>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</si>
  <si>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</si>
  <si>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</si>
  <si>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</si>
  <si>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</si>
  <si>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</si>
  <si>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</si>
  <si>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</si>
  <si>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</si>
  <si>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</si>
  <si>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</si>
  <si>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</si>
  <si>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</si>
  <si>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</si>
  <si>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</si>
  <si>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</si>
  <si>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</si>
  <si>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</si>
  <si>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</si>
  <si>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</si>
  <si>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</si>
  <si>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</si>
  <si>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</si>
  <si>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</si>
  <si>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</si>
  <si>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</si>
  <si>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</si>
  <si>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</si>
  <si>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</si>
  <si>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</si>
  <si>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</si>
  <si>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</si>
  <si>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</si>
  <si>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</si>
  <si>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</si>
  <si>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</si>
  <si>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</si>
  <si>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</si>
  <si>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</si>
  <si>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</si>
  <si>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</si>
  <si>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</si>
  <si>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</si>
  <si>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</si>
  <si>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</si>
  <si>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</si>
  <si>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</si>
  <si>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</si>
  <si>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</si>
  <si>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</si>
  <si>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</si>
  <si>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</si>
  <si>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</si>
  <si>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</si>
  <si>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</si>
  <si>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</si>
  <si>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</si>
  <si>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</si>
  <si>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</si>
  <si>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</si>
  <si>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</si>
  <si>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</si>
  <si>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</si>
  <si>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</si>
  <si>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</si>
  <si>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</si>
  <si>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</si>
  <si>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</si>
  <si>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</si>
  <si>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</si>
  <si>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</si>
  <si>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</si>
  <si>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</si>
  <si>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</si>
  <si>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</si>
  <si>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</si>
  <si>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</si>
  <si>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</si>
  <si>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</si>
  <si>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</si>
  <si>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</si>
  <si>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</si>
  <si>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</si>
  <si>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</si>
  <si>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</si>
  <si>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</si>
  <si>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</si>
  <si>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</si>
  <si>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</si>
  <si>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</si>
  <si>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</si>
  <si>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</si>
  <si>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</si>
  <si>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</si>
  <si>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</si>
  <si>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</si>
  <si>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</si>
  <si>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</si>
  <si>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</si>
  <si>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</si>
  <si>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</si>
  <si>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</si>
  <si>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</si>
  <si>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</si>
  <si>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</si>
  <si>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</si>
  <si>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</si>
  <si>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</si>
  <si>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</si>
  <si>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</si>
  <si>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</si>
  <si>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</si>
  <si>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</si>
  <si>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</si>
  <si>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</si>
  <si>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</si>
  <si>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</si>
  <si>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</si>
  <si>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</si>
  <si>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</si>
  <si>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</si>
  <si>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</si>
  <si>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</si>
  <si>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</si>
  <si>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</si>
  <si>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</si>
  <si>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</si>
  <si>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</si>
  <si>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</si>
  <si>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</si>
  <si>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</si>
  <si>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</si>
  <si>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</si>
  <si>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</si>
  <si>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</si>
  <si>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</si>
  <si>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</si>
  <si>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</si>
  <si>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</si>
  <si>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</si>
  <si>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</si>
  <si>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</si>
  <si>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</si>
  <si>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</si>
  <si>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</si>
  <si>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</si>
  <si>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</si>
  <si>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</si>
  <si>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</si>
  <si>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</si>
  <si>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</si>
  <si>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</si>
  <si>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</si>
  <si>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</si>
  <si>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</si>
  <si>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</si>
  <si>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</si>
  <si>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</si>
  <si>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</si>
  <si>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</si>
  <si>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</si>
  <si>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</si>
  <si>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</si>
  <si>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</si>
  <si>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</si>
  <si>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</si>
  <si>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</si>
  <si>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</si>
  <si>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</si>
  <si>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</si>
  <si>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</si>
  <si>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</si>
  <si>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</si>
  <si>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</si>
  <si>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</si>
  <si>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</si>
  <si>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</si>
  <si>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</si>
  <si>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</si>
  <si>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</si>
  <si>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</si>
  <si>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</si>
  <si>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</si>
  <si>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</si>
  <si>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</si>
  <si>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</si>
  <si>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</si>
  <si>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</si>
  <si>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</si>
  <si>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</si>
  <si>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</si>
  <si>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</si>
  <si>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</si>
  <si>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</si>
  <si>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</si>
  <si>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</si>
  <si>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</si>
  <si>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</si>
  <si>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</si>
  <si>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</si>
  <si>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</si>
  <si>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</si>
  <si>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</si>
  <si>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</si>
  <si>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</si>
  <si>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</si>
  <si>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</si>
  <si>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</si>
  <si>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</si>
  <si>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</si>
  <si>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</si>
  <si>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</si>
  <si>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</si>
  <si>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</si>
  <si>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</si>
  <si>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</si>
  <si>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</si>
  <si>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</si>
  <si>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</si>
  <si>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</si>
  <si>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</si>
  <si>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</si>
  <si>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</si>
  <si>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</si>
  <si>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</si>
  <si>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</si>
  <si>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</si>
  <si>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</si>
  <si>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</si>
  <si>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</si>
  <si>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</si>
  <si>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</si>
  <si>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</si>
  <si>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</si>
  <si>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</si>
  <si>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</si>
  <si>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</si>
  <si>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</si>
  <si>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</si>
  <si>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</si>
  <si>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</si>
  <si>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</si>
  <si>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</si>
  <si>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</si>
  <si>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</si>
  <si>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</si>
  <si>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</si>
  <si>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</si>
  <si>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</si>
  <si>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</si>
  <si>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</si>
  <si>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</si>
  <si>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</si>
  <si>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</si>
  <si>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</si>
  <si>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</si>
  <si>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</si>
  <si>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</si>
  <si>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</si>
  <si>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</si>
  <si>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</si>
  <si>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</si>
  <si>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</si>
  <si>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</si>
  <si>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</si>
  <si>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</si>
  <si>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</si>
  <si>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</si>
  <si>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</si>
  <si>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</si>
  <si>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</si>
  <si>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</si>
  <si>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</si>
  <si>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</si>
  <si>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</si>
  <si>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</si>
  <si>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</si>
  <si>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</si>
  <si>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</si>
  <si>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</si>
  <si>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</si>
  <si>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</si>
  <si>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</si>
  <si>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</si>
  <si>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</si>
  <si>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</si>
  <si>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</si>
  <si>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</si>
  <si>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</si>
  <si>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</si>
  <si>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</si>
  <si>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</si>
  <si>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</si>
  <si>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</si>
  <si>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</si>
  <si>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</si>
  <si>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</si>
  <si>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</si>
  <si>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</si>
  <si>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</si>
  <si>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</si>
  <si>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</si>
  <si>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</si>
  <si>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</si>
  <si>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</si>
  <si>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</si>
  <si>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</si>
  <si>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</si>
  <si>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</si>
  <si>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</si>
  <si>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</si>
  <si>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</si>
  <si>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</si>
  <si>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</si>
  <si>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</si>
  <si>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</si>
  <si>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</si>
  <si>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</si>
  <si>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</si>
  <si>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</si>
  <si>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</si>
  <si>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</si>
  <si>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</si>
  <si>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</si>
  <si>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</si>
  <si>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</si>
  <si>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</si>
  <si>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</si>
  <si>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</si>
  <si>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</si>
  <si>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</si>
  <si>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</si>
  <si>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</si>
  <si>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</si>
  <si>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</si>
  <si>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</si>
  <si>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</si>
  <si>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</si>
  <si>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</si>
  <si>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</si>
  <si>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</si>
  <si>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</si>
  <si>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</si>
  <si>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</si>
  <si>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</si>
  <si>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</si>
  <si>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</si>
  <si>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</si>
  <si>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</si>
  <si>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</si>
  <si>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</si>
  <si>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</si>
  <si>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</si>
  <si>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</si>
  <si>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</si>
  <si>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</si>
  <si>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</si>
  <si>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</si>
  <si>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</si>
  <si>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</si>
  <si>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</si>
  <si>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</si>
  <si>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</si>
  <si>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</si>
  <si>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</si>
  <si>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</si>
  <si>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</si>
  <si>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</si>
  <si>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</si>
  <si>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</si>
  <si>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</si>
  <si>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</si>
  <si>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</si>
  <si>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</si>
  <si>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</si>
  <si>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</si>
  <si>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</si>
  <si>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</si>
  <si>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</si>
  <si>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</si>
  <si>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</si>
  <si>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</si>
  <si>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</si>
  <si>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</si>
  <si>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</si>
  <si>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</si>
  <si>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</si>
  <si>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</si>
  <si>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</si>
  <si>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</si>
  <si>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</si>
  <si>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</si>
  <si>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</si>
  <si>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</si>
  <si>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</si>
  <si>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</si>
  <si>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</si>
  <si>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</si>
  <si>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</si>
  <si>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</si>
  <si>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</si>
  <si>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</si>
  <si>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</si>
  <si>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</si>
  <si>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</si>
  <si>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</si>
  <si>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</si>
  <si>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</si>
  <si>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</si>
  <si>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</si>
  <si>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</si>
  <si>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</si>
  <si>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</si>
  <si>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</si>
  <si>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</si>
  <si>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</si>
  <si>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</si>
  <si>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</si>
  <si>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</si>
  <si>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</si>
  <si>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</si>
  <si>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</si>
  <si>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</si>
  <si>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</si>
  <si>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</si>
  <si>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</si>
  <si>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</si>
  <si>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</si>
  <si>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</si>
  <si>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</si>
  <si>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</si>
  <si>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</si>
  <si>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</si>
  <si>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</si>
  <si>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</si>
  <si>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</si>
  <si>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</si>
  <si>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</si>
  <si>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</si>
  <si>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</si>
  <si>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</si>
  <si>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</si>
  <si>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</si>
  <si>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</si>
  <si>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</si>
  <si>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</si>
  <si>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</si>
  <si>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</si>
  <si>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</si>
  <si>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</si>
  <si>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</si>
  <si>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</si>
  <si>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</si>
  <si>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</si>
  <si>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</si>
  <si>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</si>
  <si>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</si>
  <si>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</si>
  <si>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</si>
  <si>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</si>
  <si>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</si>
  <si>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</si>
  <si>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</si>
  <si>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</si>
  <si>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</si>
  <si>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</si>
  <si>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</si>
  <si>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</si>
  <si>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</si>
  <si>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</si>
  <si>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</si>
  <si>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</si>
  <si>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</si>
  <si>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</si>
  <si>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</si>
  <si>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</si>
  <si>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</si>
  <si>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</si>
  <si>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</si>
  <si>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</si>
  <si>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</si>
  <si>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</si>
  <si>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</si>
  <si>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</si>
  <si>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</si>
  <si>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</si>
  <si>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</si>
  <si>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</si>
  <si>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</si>
  <si>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</si>
  <si>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</si>
  <si>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</si>
  <si>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</si>
  <si>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</si>
  <si>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</si>
  <si>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</si>
  <si>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</si>
  <si>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</si>
  <si>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</si>
  <si>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</si>
  <si>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</si>
  <si>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</si>
  <si>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</si>
  <si>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</si>
  <si>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</si>
  <si>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</si>
  <si>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</si>
  <si>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</si>
  <si>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</si>
  <si>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</si>
  <si>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</si>
  <si>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</si>
  <si>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</si>
  <si>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</si>
  <si>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</si>
  <si>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</si>
  <si>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</si>
  <si>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</si>
  <si>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</si>
  <si>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</si>
  <si>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</si>
  <si>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</si>
  <si>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</si>
  <si>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</si>
  <si>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</si>
  <si>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</si>
  <si>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</si>
  <si>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</si>
  <si>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</si>
  <si>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</si>
  <si>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</si>
  <si>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</si>
  <si>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</si>
  <si>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</si>
  <si>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</si>
  <si>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</si>
  <si>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</si>
  <si>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</si>
  <si>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</si>
  <si>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</si>
  <si>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</si>
  <si>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</si>
  <si>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</si>
  <si>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</si>
  <si>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</si>
  <si>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</si>
  <si>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</si>
  <si>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</si>
  <si>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</si>
  <si>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</si>
  <si>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</si>
  <si>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</si>
  <si>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</si>
  <si>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</si>
  <si>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</si>
  <si>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</si>
  <si>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</si>
  <si>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</si>
  <si>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</si>
  <si>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</si>
  <si>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</si>
  <si>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</si>
  <si>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</si>
  <si>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</si>
  <si>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</si>
  <si>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</si>
  <si>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</si>
  <si>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</si>
  <si>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</si>
  <si>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</si>
  <si>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</si>
  <si>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</si>
  <si>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</si>
  <si>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</si>
  <si>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</si>
  <si>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</si>
  <si>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</si>
  <si>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</si>
  <si>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</si>
  <si>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</si>
  <si>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</si>
  <si>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</si>
  <si>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</si>
  <si>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</si>
  <si>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</si>
  <si>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</si>
  <si>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</si>
  <si>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</si>
  <si>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</si>
  <si>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</si>
  <si>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</si>
  <si>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</si>
  <si>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</si>
  <si>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</si>
  <si>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</si>
  <si>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</si>
  <si>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</si>
  <si>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</si>
  <si>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</si>
  <si>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</si>
  <si>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</si>
  <si>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</si>
  <si>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</si>
  <si>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</si>
  <si>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</si>
  <si>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</si>
  <si>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</si>
  <si>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</si>
  <si>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</si>
  <si>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</si>
  <si>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</si>
  <si>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</si>
  <si>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</si>
  <si>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</si>
  <si>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</si>
  <si>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</si>
  <si>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</si>
  <si>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</si>
  <si>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</si>
  <si>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</si>
  <si>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</si>
  <si>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</si>
  <si>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</si>
  <si>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</si>
  <si>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</si>
  <si>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</si>
  <si>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</si>
  <si>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</si>
  <si>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</si>
  <si>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</si>
  <si>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</si>
  <si>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</si>
  <si>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</si>
  <si>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</si>
  <si>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</si>
  <si>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</si>
  <si>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</si>
  <si>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</si>
  <si>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</si>
  <si>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</si>
  <si>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</si>
  <si>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</si>
  <si>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</si>
  <si>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</si>
  <si>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</si>
  <si>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</si>
  <si>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</si>
  <si>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</si>
  <si>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</si>
  <si>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</si>
  <si>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</si>
  <si>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</si>
  <si>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</si>
  <si>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</si>
  <si>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</si>
  <si>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</si>
  <si>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</si>
  <si>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</si>
  <si>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</si>
  <si>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</si>
  <si>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</si>
  <si>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</si>
  <si>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</si>
  <si>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</si>
  <si>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</si>
  <si>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</si>
  <si>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</si>
  <si>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</si>
  <si>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</si>
  <si>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</si>
  <si>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</si>
  <si>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</si>
  <si>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</si>
  <si>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</si>
  <si>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</si>
  <si>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</si>
  <si>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</si>
  <si>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</si>
  <si>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</si>
  <si>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</si>
  <si>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</si>
  <si>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</si>
  <si>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</si>
  <si>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</si>
  <si>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</si>
  <si>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</si>
  <si>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</si>
  <si>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</si>
  <si>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</si>
  <si>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</si>
  <si>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</si>
  <si>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</si>
  <si>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</si>
  <si>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</si>
  <si>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</si>
  <si>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</si>
  <si>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</si>
  <si>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</si>
  <si>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</si>
  <si>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</si>
  <si>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</si>
  <si>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</si>
  <si>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</si>
  <si>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</si>
  <si>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</si>
  <si>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</si>
  <si>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</si>
  <si>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</si>
  <si>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</si>
  <si>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</si>
  <si>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</si>
  <si>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</si>
  <si>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</si>
  <si>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</si>
  <si>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</si>
  <si>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</si>
  <si>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</si>
  <si>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</si>
  <si>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</si>
  <si>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</si>
  <si>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</si>
  <si>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</si>
  <si>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</si>
  <si>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</si>
  <si>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</si>
  <si>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</si>
  <si>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</si>
  <si>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</si>
  <si>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</si>
  <si>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</si>
  <si>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</si>
  <si>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</si>
  <si>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</si>
  <si>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</si>
  <si>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</si>
  <si>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</si>
  <si>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</si>
  <si>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</si>
  <si>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</si>
  <si>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</si>
  <si>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</si>
  <si>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</si>
  <si>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</si>
  <si>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</si>
  <si>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</si>
  <si>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</si>
  <si>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</si>
  <si>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</si>
  <si>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</si>
  <si>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</si>
  <si>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</si>
  <si>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</si>
  <si>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</si>
  <si>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</si>
  <si>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</si>
  <si>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</si>
  <si>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</si>
  <si>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</si>
  <si>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</si>
  <si>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</si>
  <si>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</si>
  <si>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</si>
  <si>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</si>
  <si>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</si>
  <si>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</si>
  <si>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</si>
  <si>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</si>
  <si>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</si>
  <si>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</si>
  <si>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</si>
  <si>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</si>
  <si>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</si>
  <si>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</si>
  <si>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</si>
  <si>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</si>
  <si>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</si>
  <si>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</si>
  <si>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</si>
  <si>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</si>
  <si>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</si>
  <si>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</si>
  <si>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</si>
  <si>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</si>
  <si>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</si>
  <si>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</si>
  <si>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</si>
  <si>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</si>
  <si>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</si>
  <si>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</si>
  <si>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</si>
  <si>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</si>
  <si>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</si>
  <si>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</si>
  <si>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</si>
  <si>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</si>
  <si>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</si>
  <si>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</si>
  <si>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</si>
  <si>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</si>
  <si>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</si>
  <si>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</si>
  <si>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</si>
  <si>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</si>
  <si>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</si>
  <si>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</si>
  <si>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</si>
  <si>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</si>
  <si>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</si>
  <si>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</si>
  <si>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</si>
  <si>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</si>
  <si>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</si>
  <si>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</si>
  <si>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</si>
  <si>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</si>
  <si>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</si>
  <si>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</si>
  <si>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</si>
  <si>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</si>
  <si>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</si>
  <si>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</si>
  <si>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</si>
  <si>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</si>
  <si>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</si>
  <si>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</si>
  <si>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</si>
  <si>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</si>
  <si>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</si>
  <si>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</si>
  <si>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</si>
  <si>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</si>
  <si>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</si>
  <si>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</si>
  <si>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</si>
  <si>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</si>
  <si>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</si>
  <si>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</si>
  <si>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</si>
  <si>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</si>
  <si>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</si>
  <si>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</si>
  <si>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</si>
  <si>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</si>
  <si>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</si>
  <si>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</si>
  <si>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</si>
  <si>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</si>
  <si>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</si>
  <si>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</si>
  <si>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</si>
  <si>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</si>
  <si>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</si>
  <si>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</si>
  <si>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</si>
  <si>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</si>
  <si>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</si>
  <si>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</si>
  <si>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</si>
  <si>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</si>
  <si>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</si>
  <si>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</si>
  <si>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</si>
  <si>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</si>
  <si>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</si>
  <si>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</si>
  <si>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</si>
  <si>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</si>
  <si>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</si>
  <si>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</si>
  <si>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</si>
  <si>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</si>
  <si>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</si>
  <si>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</si>
  <si>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</si>
  <si>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</si>
  <si>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</si>
  <si>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</si>
  <si>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</si>
  <si>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</si>
  <si>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</si>
  <si>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</si>
  <si>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</si>
  <si>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</si>
  <si>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</si>
  <si>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</si>
  <si>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</si>
  <si>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</si>
  <si>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</si>
  <si>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</si>
  <si>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</si>
  <si>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</si>
  <si>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</si>
  <si>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</si>
  <si>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</si>
  <si>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</si>
  <si>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</si>
  <si>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</si>
  <si>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</si>
  <si>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</si>
  <si>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</si>
  <si>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</si>
  <si>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</si>
  <si>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</si>
  <si>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</si>
  <si>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</si>
  <si>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</si>
  <si>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</si>
  <si>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</si>
  <si>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</si>
  <si>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</si>
  <si>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</si>
  <si>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</si>
  <si>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</si>
  <si>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</si>
  <si>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</si>
  <si>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</si>
  <si>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</si>
  <si>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</si>
  <si>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</si>
  <si>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</si>
  <si>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</si>
  <si>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</si>
  <si>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</si>
  <si>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</si>
  <si>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</si>
  <si>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</si>
  <si>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</si>
  <si>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</si>
  <si>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</si>
  <si>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</si>
  <si>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</si>
  <si>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</si>
  <si>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</si>
  <si>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</si>
  <si>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</si>
  <si>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</si>
  <si>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</si>
  <si>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</si>
  <si>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</si>
  <si>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</si>
  <si>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</si>
  <si>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</si>
  <si>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</si>
  <si>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</si>
  <si>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</si>
  <si>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</si>
  <si>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</si>
  <si>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</si>
  <si>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</si>
  <si>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</si>
  <si>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</si>
  <si>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</si>
  <si>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</si>
  <si>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</si>
  <si>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</si>
  <si>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</si>
  <si>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</si>
  <si>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</si>
  <si>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</si>
  <si>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</si>
  <si>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</si>
  <si>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</si>
  <si>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</si>
  <si>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</si>
  <si>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</si>
  <si>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</si>
  <si>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</si>
  <si>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</si>
  <si>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</si>
  <si>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</si>
  <si>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</si>
  <si>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</si>
  <si>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</si>
  <si>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</si>
  <si>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</si>
  <si>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</si>
  <si>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</si>
  <si>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</si>
  <si>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</si>
  <si>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</si>
  <si>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</si>
  <si>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</si>
  <si>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</si>
  <si>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</si>
  <si>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</si>
  <si>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</si>
  <si>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</si>
  <si>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</si>
  <si>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</si>
  <si>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</si>
  <si>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</si>
  <si>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</si>
  <si>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</si>
  <si>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</si>
  <si>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</si>
  <si>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</si>
  <si>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</si>
  <si>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</si>
  <si>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</si>
  <si>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</si>
  <si>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</si>
  <si>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</si>
  <si>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</si>
  <si>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</si>
  <si>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</si>
  <si>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</si>
  <si>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</si>
  <si>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</si>
  <si>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</si>
  <si>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</si>
  <si>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</si>
  <si>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</si>
  <si>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</si>
  <si>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</si>
  <si>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</si>
  <si>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</si>
  <si>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</si>
  <si>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</si>
  <si>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</si>
  <si>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</si>
  <si>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</si>
  <si>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</si>
  <si>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</si>
  <si>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</si>
  <si>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</si>
  <si>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</si>
  <si>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</si>
  <si>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</si>
  <si>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</si>
  <si>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</si>
  <si>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</si>
  <si>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</si>
  <si>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</si>
  <si>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</si>
  <si>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</si>
  <si>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</si>
  <si>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</si>
  <si>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</si>
  <si>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</si>
  <si>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</si>
  <si>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</si>
  <si>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</si>
  <si>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</si>
  <si>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</si>
  <si>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</si>
  <si>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</si>
  <si>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</si>
  <si>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</si>
  <si>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</si>
  <si>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</si>
  <si>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</si>
  <si>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</si>
  <si>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</si>
  <si>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</si>
  <si>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</si>
  <si>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</si>
  <si>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</si>
  <si>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</si>
  <si>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</si>
  <si>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</si>
  <si>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</si>
  <si>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</si>
  <si>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</si>
  <si>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</si>
  <si>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</si>
  <si>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</si>
  <si>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</si>
  <si>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</si>
  <si>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</si>
  <si>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</si>
  <si>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</si>
  <si>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</si>
  <si>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</si>
  <si>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</si>
  <si>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</si>
  <si>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</si>
  <si>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</si>
  <si>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</si>
  <si>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</si>
  <si>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</si>
  <si>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</si>
  <si>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</si>
  <si>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</si>
  <si>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</si>
  <si>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</si>
  <si>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</si>
  <si>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</si>
  <si>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</si>
  <si>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</si>
  <si>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</si>
  <si>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</si>
  <si>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</si>
  <si>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</si>
  <si>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</si>
  <si>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</si>
  <si>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</si>
  <si>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</si>
  <si>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</si>
  <si>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</si>
  <si>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</si>
  <si>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</si>
  <si>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</si>
  <si>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</si>
  <si>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</si>
  <si>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</si>
  <si>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</si>
  <si>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</si>
  <si>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</si>
  <si>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</si>
  <si>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</si>
  <si>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</si>
  <si>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</si>
  <si>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</si>
  <si>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</si>
  <si>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</si>
  <si>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</si>
  <si>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</si>
  <si>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</si>
  <si>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</si>
  <si>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</si>
  <si>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</si>
  <si>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</si>
  <si>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</si>
  <si>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</si>
  <si>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</si>
  <si>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</si>
  <si>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</si>
  <si>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</si>
  <si>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</si>
  <si>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</si>
  <si>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</si>
  <si>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</si>
  <si>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</si>
  <si>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</si>
  <si>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</si>
  <si>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</si>
  <si>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</si>
  <si>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</si>
  <si>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</si>
  <si>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</si>
  <si>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</si>
  <si>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</si>
  <si>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</si>
  <si>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</si>
  <si>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</si>
  <si>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</si>
  <si>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</si>
  <si>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</si>
  <si>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</si>
  <si>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</si>
  <si>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</si>
  <si>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</si>
  <si>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</si>
  <si>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</si>
  <si>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</si>
  <si>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</si>
  <si>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</si>
  <si>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</si>
  <si>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</si>
  <si>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</si>
  <si>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</si>
  <si>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</si>
  <si>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</si>
  <si>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</si>
  <si>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</si>
  <si>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</si>
  <si>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</si>
  <si>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</si>
  <si>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</si>
  <si>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</si>
  <si>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</si>
  <si>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</si>
  <si>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</si>
  <si>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</si>
  <si>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</si>
  <si>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</si>
  <si>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</si>
  <si>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</si>
  <si>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</si>
  <si>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</si>
  <si>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</si>
  <si>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</si>
  <si>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</si>
  <si>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</si>
  <si>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</si>
  <si>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</si>
  <si>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</si>
  <si>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</si>
  <si>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</si>
  <si>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</si>
  <si>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</si>
  <si>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</si>
  <si>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</si>
  <si>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</si>
  <si>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</si>
  <si>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</si>
  <si>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</si>
  <si>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</si>
  <si>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</si>
  <si>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</si>
  <si>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</si>
  <si>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</si>
  <si>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</si>
  <si>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</si>
  <si>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</si>
  <si>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</si>
  <si>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</si>
  <si>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</si>
  <si>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</si>
  <si>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</si>
  <si>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</si>
  <si>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</si>
  <si>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</si>
  <si>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</si>
  <si>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</si>
  <si>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</si>
  <si>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</si>
  <si>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</si>
  <si>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</si>
  <si>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</si>
  <si>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</si>
  <si>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</si>
  <si>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</si>
  <si>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</si>
  <si>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</si>
  <si>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</si>
  <si>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</si>
  <si>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</si>
  <si>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</si>
  <si>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</si>
  <si>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</si>
  <si>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</si>
  <si>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</si>
  <si>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</si>
  <si>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</si>
  <si>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</si>
  <si>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</si>
  <si>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</si>
  <si>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</si>
  <si>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</si>
  <si>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</si>
  <si>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</si>
  <si>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</si>
  <si>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</si>
  <si>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</si>
  <si>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</si>
  <si>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</si>
  <si>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</si>
  <si>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</si>
  <si>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</si>
  <si>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</si>
  <si>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</si>
  <si>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</si>
  <si>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</si>
  <si>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</si>
  <si>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</si>
  <si>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</si>
  <si>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</si>
  <si>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</si>
  <si>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</si>
  <si>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</si>
  <si>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</si>
  <si>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</si>
  <si>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</si>
  <si>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</si>
  <si>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</si>
  <si>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</si>
  <si>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</si>
  <si>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</si>
  <si>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</si>
  <si>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</si>
  <si>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</si>
  <si>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</si>
  <si>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</si>
  <si>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</si>
  <si>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</si>
  <si>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</si>
  <si>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</si>
  <si>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</si>
  <si>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</si>
  <si>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</si>
  <si>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</si>
  <si>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</si>
  <si>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</si>
  <si>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</si>
  <si>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</si>
  <si>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</si>
  <si>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</si>
  <si>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</si>
  <si>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</si>
  <si>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</si>
  <si>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</si>
  <si>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</si>
  <si>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</si>
  <si>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</si>
  <si>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</si>
  <si>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</si>
  <si>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</si>
  <si>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</si>
  <si>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</si>
  <si>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</si>
  <si>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</si>
  <si>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</si>
  <si>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</si>
  <si>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</si>
  <si>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</si>
  <si>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</si>
  <si>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</si>
  <si>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</si>
  <si>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</si>
  <si>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</si>
  <si>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</si>
  <si>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</si>
  <si>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</si>
  <si>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</si>
  <si>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</si>
  <si>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</si>
  <si>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</si>
  <si>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</si>
  <si>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</si>
  <si>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</si>
  <si>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</si>
  <si>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</si>
  <si>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</si>
  <si>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</si>
  <si>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</si>
  <si>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</si>
  <si>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</si>
  <si>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</si>
  <si>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</si>
  <si>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</si>
  <si>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</si>
  <si>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</si>
  <si>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</si>
  <si>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</si>
  <si>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</si>
  <si>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</si>
  <si>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</si>
  <si>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</si>
  <si>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</si>
  <si>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</si>
  <si>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</si>
  <si>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</si>
  <si>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</si>
  <si>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</si>
  <si>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</si>
  <si>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</si>
  <si>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</si>
  <si>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</si>
  <si>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</si>
  <si>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</si>
  <si>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</si>
  <si>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</si>
  <si>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</si>
  <si>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</si>
  <si>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</si>
  <si>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</si>
  <si>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</si>
  <si>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</si>
  <si>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</si>
  <si>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</si>
  <si>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</si>
  <si>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</si>
  <si>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</si>
  <si>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</si>
  <si>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</si>
  <si>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</si>
  <si>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</si>
  <si>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</si>
  <si>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</si>
  <si>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</si>
  <si>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</si>
  <si>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</si>
  <si>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</si>
  <si>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</si>
  <si>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</si>
  <si>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</si>
  <si>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</si>
  <si>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</si>
  <si>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</si>
  <si>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</si>
  <si>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</si>
  <si>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</si>
  <si>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</si>
  <si>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</si>
  <si>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</si>
  <si>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</si>
  <si>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</si>
  <si>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</si>
  <si>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</si>
  <si>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</si>
  <si>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</si>
  <si>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</si>
  <si>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</si>
  <si>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</si>
  <si>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</si>
  <si>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</si>
  <si>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</si>
  <si>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</si>
  <si>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</si>
  <si>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</si>
  <si>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</si>
  <si>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</si>
  <si>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</si>
  <si>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</si>
  <si>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</si>
  <si>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</si>
  <si>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</si>
  <si>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</si>
  <si>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</si>
  <si>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</si>
  <si>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</si>
  <si>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</si>
  <si>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</si>
  <si>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</si>
  <si>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</si>
  <si>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</si>
  <si>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</si>
  <si>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</si>
  <si>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</si>
  <si>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</si>
  <si>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</si>
  <si>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</si>
  <si>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</si>
  <si>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</si>
  <si>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</si>
  <si>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</si>
  <si>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</si>
  <si>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</si>
  <si>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</si>
  <si>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</si>
  <si>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</si>
  <si>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</si>
  <si>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</si>
  <si>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</si>
  <si>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</si>
  <si>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</si>
  <si>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</si>
  <si>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</si>
  <si>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</si>
  <si>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</si>
  <si>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</si>
  <si>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</si>
  <si>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</si>
  <si>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</si>
  <si>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</si>
  <si>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</si>
  <si>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</si>
  <si>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</si>
  <si>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</si>
  <si>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</si>
  <si>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</si>
  <si>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</si>
  <si>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</si>
  <si>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</si>
  <si>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</si>
  <si>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</si>
  <si>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</si>
  <si>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</si>
  <si>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</si>
  <si>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</si>
  <si>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</si>
  <si>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</si>
  <si>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</si>
  <si>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</si>
  <si>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</si>
  <si>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</si>
  <si>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</si>
  <si>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</si>
  <si>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</si>
  <si>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</si>
  <si>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</si>
  <si>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</si>
  <si>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</si>
  <si>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</si>
  <si>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</si>
  <si>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</si>
  <si>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</si>
  <si>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</si>
  <si>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</si>
  <si>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</si>
  <si>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</si>
  <si>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</si>
  <si>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</si>
  <si>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</si>
  <si>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</si>
  <si>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</si>
  <si>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</si>
  <si>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</si>
  <si>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</si>
  <si>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</si>
  <si>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</si>
  <si>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</si>
  <si>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</si>
  <si>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</si>
  <si>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</si>
  <si>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</si>
  <si>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</si>
  <si>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</si>
  <si>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</si>
  <si>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</si>
  <si>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</si>
  <si>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</si>
  <si>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</si>
  <si>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</si>
  <si>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</si>
  <si>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</si>
  <si>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</si>
  <si>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</si>
  <si>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</si>
  <si>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</si>
  <si>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</si>
  <si>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</si>
  <si>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</si>
  <si>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</si>
  <si>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</si>
  <si>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</si>
  <si>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</si>
  <si>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</si>
  <si>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</si>
  <si>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</si>
  <si>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</si>
  <si>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</si>
  <si>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</si>
  <si>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</si>
  <si>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</si>
  <si>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</si>
  <si>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</si>
  <si>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</si>
  <si>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</si>
  <si>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</si>
  <si>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</si>
  <si>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</si>
  <si>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</si>
  <si>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</si>
  <si>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</si>
  <si>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</si>
  <si>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</si>
  <si>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</si>
  <si>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</si>
  <si>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</si>
  <si>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</si>
  <si>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</si>
  <si>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</si>
  <si>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</si>
  <si>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</si>
  <si>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</si>
  <si>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</si>
  <si>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</si>
  <si>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</si>
  <si>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</si>
  <si>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</si>
  <si>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</si>
  <si>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</si>
  <si>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</si>
  <si>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</si>
  <si>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</si>
  <si>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</si>
  <si>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</si>
  <si>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</si>
  <si>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</si>
  <si>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</si>
  <si>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</si>
  <si>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</si>
  <si>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</si>
  <si>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</si>
  <si>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</si>
  <si>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</si>
  <si>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</si>
  <si>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</si>
  <si>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</si>
  <si>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</si>
  <si>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</si>
  <si>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</si>
  <si>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</si>
  <si>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</si>
  <si>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</si>
  <si>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</si>
  <si>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</si>
  <si>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</si>
  <si>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</si>
  <si>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</si>
  <si>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</si>
  <si>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</si>
  <si>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</si>
  <si>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</si>
  <si>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</si>
  <si>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</si>
  <si>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</si>
  <si>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</si>
  <si>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</si>
  <si>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</si>
  <si>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</si>
  <si>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</si>
  <si>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</si>
  <si>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</si>
  <si>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</si>
  <si>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</si>
  <si>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</si>
  <si>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</si>
  <si>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</si>
  <si>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</si>
  <si>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</si>
  <si>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</si>
  <si>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</si>
  <si>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</si>
  <si>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</si>
  <si>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</si>
  <si>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</si>
  <si>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</si>
  <si>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</si>
  <si>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</si>
  <si>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</si>
  <si>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</si>
  <si>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</si>
  <si>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</si>
  <si>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</si>
  <si>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</si>
  <si>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</si>
  <si>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</si>
  <si>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</si>
  <si>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</si>
  <si>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</si>
  <si>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</si>
  <si>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</si>
  <si>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</si>
  <si>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</si>
  <si>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</si>
  <si>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</si>
  <si>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</si>
  <si>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</si>
  <si>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</si>
  <si>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</si>
  <si>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</si>
  <si>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</si>
  <si>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</si>
  <si>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</si>
  <si>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</si>
  <si>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</si>
  <si>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</si>
  <si>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</si>
  <si>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</si>
  <si>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</si>
  <si>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</si>
  <si>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</si>
  <si>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</si>
  <si>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</si>
  <si>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</si>
  <si>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</si>
  <si>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</si>
  <si>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</si>
  <si>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</si>
  <si>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</si>
  <si>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</si>
  <si>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</si>
  <si>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</si>
  <si>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</si>
  <si>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</si>
  <si>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</si>
  <si>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</si>
  <si>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</si>
  <si>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</si>
  <si>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</si>
  <si>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</si>
  <si>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</si>
  <si>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</si>
  <si>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</si>
  <si>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</si>
  <si>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</si>
  <si>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</si>
  <si>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</si>
  <si>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</si>
  <si>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</si>
  <si>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</si>
  <si>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</si>
  <si>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</si>
  <si>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</si>
  <si>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</si>
  <si>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</si>
  <si>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</si>
  <si>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</si>
  <si>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</si>
  <si>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</si>
  <si>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</si>
  <si>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</si>
  <si>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</si>
  <si>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</si>
  <si>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</si>
  <si>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</si>
  <si>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</si>
  <si>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</si>
  <si>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</si>
  <si>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</si>
  <si>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</si>
  <si>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</si>
  <si>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</si>
  <si>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</si>
  <si>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</si>
  <si>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</si>
  <si>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</si>
  <si>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</si>
  <si>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</si>
  <si>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</si>
  <si>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</si>
  <si>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</si>
  <si>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</si>
  <si>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</si>
  <si>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</si>
  <si>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</si>
  <si>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</si>
  <si>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</si>
  <si>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</si>
  <si>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</si>
  <si>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</si>
  <si>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</si>
  <si>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</si>
  <si>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</si>
  <si>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</si>
  <si>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</si>
  <si>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</si>
  <si>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</si>
  <si>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</si>
  <si>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</si>
  <si>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</si>
  <si>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</si>
  <si>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</si>
  <si>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</si>
  <si>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</si>
  <si>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</si>
  <si>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</si>
  <si>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</si>
  <si>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</si>
  <si>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</si>
  <si>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</si>
  <si>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</si>
  <si>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</si>
  <si>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</si>
  <si>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</si>
  <si>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</si>
  <si>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</si>
  <si>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</si>
  <si>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</si>
  <si>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</si>
  <si>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</si>
  <si>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</si>
  <si>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</si>
  <si>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</si>
  <si>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</si>
  <si>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</si>
  <si>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</si>
  <si>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</si>
  <si>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</si>
  <si>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</si>
  <si>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</si>
  <si>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</si>
  <si>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</si>
  <si>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</si>
  <si>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</si>
  <si>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</si>
  <si>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</si>
  <si>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</si>
  <si>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</si>
  <si>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</si>
  <si>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</si>
  <si>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</si>
  <si>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</si>
  <si>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</si>
  <si>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</si>
  <si>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</si>
  <si>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</si>
  <si>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</si>
  <si>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</si>
  <si>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</si>
  <si>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</si>
  <si>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</si>
  <si>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</si>
  <si>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</si>
  <si>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</si>
  <si>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</si>
  <si>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</si>
  <si>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</si>
  <si>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</si>
  <si>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</si>
  <si>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</si>
  <si>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</si>
  <si>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</si>
  <si>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</si>
  <si>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</si>
  <si>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</si>
  <si>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</si>
  <si>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</si>
  <si>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</si>
  <si>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</si>
  <si>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</si>
  <si>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</si>
  <si>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</si>
  <si>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</si>
  <si>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</si>
  <si>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</si>
  <si>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</si>
  <si>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</si>
  <si>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</si>
  <si>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</si>
  <si>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</si>
  <si>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</si>
  <si>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</si>
  <si>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</si>
  <si>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</si>
  <si>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</si>
  <si>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</si>
  <si>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</si>
  <si>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</si>
  <si>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</si>
  <si>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</si>
  <si>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</si>
  <si>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</si>
  <si>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</si>
  <si>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</si>
  <si>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</si>
  <si>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</si>
  <si>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</si>
  <si>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</si>
  <si>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</si>
  <si>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</si>
  <si>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</si>
  <si>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</si>
  <si>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</si>
  <si>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</si>
  <si>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</si>
  <si>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</si>
  <si>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</si>
  <si>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</si>
  <si>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</si>
  <si>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</si>
  <si>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</si>
  <si>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</si>
  <si>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</si>
  <si>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</si>
  <si>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</si>
  <si>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</si>
  <si>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</si>
  <si>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</si>
  <si>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</si>
  <si>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</si>
  <si>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</si>
  <si>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</si>
  <si>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</si>
  <si>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</si>
  <si>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</si>
  <si>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</si>
  <si>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</si>
  <si>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</si>
  <si>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</si>
  <si>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</si>
  <si>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</si>
  <si>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</si>
  <si>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</si>
  <si>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</si>
  <si>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</si>
  <si>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</si>
  <si>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</si>
  <si>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</si>
  <si>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</si>
  <si>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</si>
  <si>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</si>
  <si>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</si>
  <si>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</si>
  <si>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</si>
  <si>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</si>
  <si>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</si>
  <si>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</si>
  <si>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</si>
  <si>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</si>
  <si>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</si>
  <si>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</si>
  <si>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</si>
  <si>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</si>
  <si>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</si>
  <si>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</si>
  <si>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</si>
  <si>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</si>
  <si>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</si>
  <si>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</si>
  <si>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</si>
  <si>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</si>
  <si>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</si>
  <si>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</si>
  <si>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</si>
  <si>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</si>
  <si>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</si>
  <si>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</si>
  <si>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</si>
  <si>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</si>
  <si>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</si>
  <si>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</si>
  <si>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</si>
  <si>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</si>
  <si>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</si>
  <si>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</si>
  <si>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</si>
  <si>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</si>
  <si>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</si>
  <si>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</si>
  <si>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</si>
  <si>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</si>
  <si>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</si>
  <si>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</si>
  <si>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</si>
  <si>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</si>
  <si>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</si>
  <si>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</si>
  <si>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</si>
  <si>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</si>
  <si>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</si>
  <si>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</si>
  <si>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</si>
  <si>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</si>
  <si>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</si>
  <si>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</si>
  <si>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</si>
  <si>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</si>
  <si>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</si>
  <si>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</si>
  <si>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</si>
  <si>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</si>
  <si>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</si>
  <si>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</si>
  <si>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</si>
  <si>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</si>
  <si>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</si>
  <si>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</si>
  <si>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</si>
  <si>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</si>
  <si>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</si>
  <si>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</si>
  <si>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</si>
  <si>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</si>
  <si>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</si>
  <si>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</si>
  <si>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</si>
  <si>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</si>
  <si>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</si>
  <si>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</si>
  <si>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</si>
  <si>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</si>
  <si>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</si>
  <si>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</si>
  <si>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</si>
  <si>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</si>
  <si>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</si>
  <si>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</si>
  <si>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</si>
  <si>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</si>
  <si>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</si>
  <si>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</si>
  <si>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</si>
  <si>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</si>
  <si>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</si>
  <si>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</si>
  <si>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</si>
  <si>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</si>
  <si>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</si>
  <si>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</si>
  <si>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</si>
  <si>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</si>
  <si>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</si>
  <si>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</si>
  <si>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</si>
  <si>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</si>
  <si>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</si>
  <si>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</si>
  <si>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</si>
  <si>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</si>
  <si>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</si>
  <si>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</si>
  <si>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</si>
  <si>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</si>
  <si>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</si>
  <si>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</si>
  <si>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</si>
  <si>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</si>
  <si>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</si>
  <si>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</si>
  <si>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</si>
  <si>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</si>
  <si>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</si>
  <si>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</si>
  <si>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</si>
  <si>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</si>
  <si>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</si>
  <si>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</si>
  <si>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</si>
  <si>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</si>
  <si>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</si>
  <si>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</si>
  <si>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</si>
  <si>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</si>
  <si>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</si>
  <si>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</si>
  <si>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</si>
  <si>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</si>
  <si>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</si>
  <si>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</si>
  <si>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</si>
  <si>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</si>
  <si>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</si>
  <si>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</si>
  <si>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</si>
  <si>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</si>
  <si>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</si>
  <si>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</si>
  <si>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</si>
  <si>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</si>
  <si>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</si>
  <si>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</si>
  <si>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</si>
  <si>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</si>
  <si>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</si>
  <si>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</si>
  <si>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</si>
  <si>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</si>
  <si>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</si>
  <si>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</si>
  <si>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</si>
  <si>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</si>
  <si>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</si>
  <si>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</si>
  <si>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</si>
  <si>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</si>
  <si>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</si>
  <si>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</si>
  <si>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</si>
  <si>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</si>
  <si>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</si>
  <si>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</si>
  <si>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</si>
  <si>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</si>
  <si>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</si>
  <si>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</si>
  <si>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</si>
  <si>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</si>
  <si>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</si>
  <si>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</si>
  <si>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</si>
  <si>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</si>
  <si>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</si>
  <si>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</si>
  <si>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</si>
  <si>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</si>
  <si>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</si>
  <si>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</si>
  <si>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</si>
  <si>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</si>
  <si>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</si>
  <si>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</si>
  <si>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</si>
  <si>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</si>
  <si>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</si>
  <si>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</si>
  <si>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</si>
  <si>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</si>
  <si>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</si>
  <si>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</si>
  <si>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</si>
  <si>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</si>
  <si>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</si>
  <si>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</si>
  <si>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</si>
  <si>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</si>
  <si>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</si>
  <si>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</si>
  <si>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</si>
  <si>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</si>
  <si>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</si>
  <si>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</si>
  <si>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</si>
  <si>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</si>
  <si>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</si>
  <si>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</si>
  <si>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</si>
  <si>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</si>
  <si>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</si>
  <si>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</si>
  <si>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</si>
  <si>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</si>
  <si>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</si>
  <si>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</si>
  <si>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</si>
  <si>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</si>
  <si>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</si>
  <si>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</si>
  <si>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</si>
  <si>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</si>
  <si>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</si>
  <si>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</si>
  <si>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</si>
  <si>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</si>
  <si>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</si>
  <si>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</si>
  <si>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</si>
  <si>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</si>
  <si>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</si>
  <si>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</si>
  <si>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</si>
  <si>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</si>
  <si>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</si>
  <si>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</si>
  <si>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</si>
  <si>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</si>
  <si>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</si>
  <si>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</si>
  <si>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</si>
  <si>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</si>
  <si>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</si>
  <si>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</si>
  <si>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</si>
  <si>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</si>
  <si>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</si>
  <si>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</si>
  <si>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</si>
  <si>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</si>
  <si>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</si>
  <si>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</si>
  <si>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</si>
  <si>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</si>
  <si>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</si>
  <si>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</si>
  <si>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</si>
  <si>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</si>
  <si>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</si>
  <si>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</si>
  <si>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</si>
  <si>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</si>
  <si>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</si>
  <si>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</si>
  <si>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</si>
  <si>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</si>
  <si>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</si>
  <si>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</si>
  <si>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</si>
  <si>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</si>
  <si>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</si>
  <si>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</si>
  <si>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</si>
  <si>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</si>
  <si>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</si>
  <si>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</si>
  <si>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</si>
  <si>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</si>
  <si>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</si>
  <si>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</si>
  <si>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</si>
  <si>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</si>
  <si>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</si>
  <si>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</si>
  <si>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</si>
  <si>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</si>
  <si>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</si>
  <si>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</si>
  <si>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</si>
  <si>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</si>
  <si>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</si>
  <si>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</si>
  <si>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</si>
  <si>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</si>
  <si>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</si>
  <si>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</si>
  <si>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</si>
  <si>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</si>
  <si>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</si>
  <si>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</si>
  <si>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</si>
  <si>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</si>
  <si>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</si>
  <si>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</si>
  <si>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</si>
  <si>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</si>
  <si>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</si>
  <si>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</si>
  <si>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</si>
  <si>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</si>
  <si>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</si>
  <si>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</si>
  <si>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</si>
  <si>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</si>
  <si>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</si>
  <si>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</si>
  <si>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</si>
  <si>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</si>
  <si>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</si>
  <si>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</si>
  <si>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</si>
  <si>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</si>
  <si>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</si>
  <si>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</si>
  <si>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</si>
  <si>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</si>
  <si>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</si>
  <si>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</si>
  <si>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</si>
  <si>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</si>
  <si>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</si>
  <si>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</si>
  <si>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</si>
  <si>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</si>
  <si>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</si>
  <si>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</si>
  <si>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</si>
  <si>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</si>
  <si>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</si>
  <si>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</si>
  <si>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</si>
  <si>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</si>
  <si>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</si>
  <si>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</si>
  <si>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</si>
  <si>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</si>
  <si>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</si>
  <si>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</si>
  <si>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</si>
  <si>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</si>
  <si>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</si>
  <si>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</si>
  <si>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</si>
  <si>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</si>
  <si>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</si>
  <si>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</si>
  <si>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</si>
  <si>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</si>
  <si>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</si>
  <si>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</si>
  <si>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</si>
  <si>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</si>
  <si>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</si>
  <si>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</si>
  <si>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</si>
  <si>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</si>
  <si>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</si>
  <si>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</si>
  <si>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</si>
  <si>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</si>
  <si>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</si>
  <si>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</si>
  <si>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</si>
  <si>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</si>
  <si>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</si>
  <si>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</si>
  <si>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</si>
  <si>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</si>
  <si>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</si>
  <si>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</si>
  <si>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</si>
  <si>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</si>
  <si>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</si>
  <si>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</si>
  <si>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</si>
  <si>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</si>
  <si>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</si>
  <si>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</si>
  <si>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</si>
  <si>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</si>
  <si>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</si>
  <si>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</si>
  <si>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</si>
  <si>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</si>
  <si>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</si>
  <si>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</si>
  <si>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</si>
  <si>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</si>
  <si>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</si>
  <si>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</si>
  <si>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</si>
  <si>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</si>
  <si>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</si>
  <si>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</si>
  <si>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</si>
  <si>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</si>
  <si>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</si>
  <si>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</si>
  <si>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</si>
  <si>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</si>
  <si>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</si>
  <si>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</si>
  <si>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</si>
  <si>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</si>
  <si>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</si>
  <si>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</si>
  <si>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</si>
  <si>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</si>
  <si>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</si>
  <si>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</si>
  <si>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</si>
  <si>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</si>
  <si>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</si>
  <si>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</si>
  <si>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</si>
  <si>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</si>
  <si>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</si>
  <si>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</si>
  <si>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</si>
  <si>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</si>
  <si>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</si>
  <si>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</si>
  <si>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</si>
  <si>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</si>
  <si>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</si>
  <si>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</si>
  <si>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</si>
  <si>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</si>
  <si>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</si>
  <si>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</si>
  <si>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</si>
  <si>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</si>
  <si>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</si>
  <si>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</si>
  <si>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</si>
  <si>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</si>
  <si>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</si>
  <si>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</si>
  <si>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</si>
  <si>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</si>
  <si>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</si>
  <si>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</si>
  <si>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</si>
  <si>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</si>
  <si>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</si>
  <si>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</si>
  <si>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</si>
  <si>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</si>
  <si>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</si>
  <si>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</si>
  <si>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</si>
  <si>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</si>
  <si>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</si>
  <si>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</si>
  <si>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</si>
  <si>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</si>
  <si>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</si>
  <si>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</si>
  <si>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</si>
  <si>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</si>
  <si>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</si>
  <si>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</si>
  <si>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</si>
  <si>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</si>
  <si>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</si>
  <si>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</si>
  <si>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</si>
  <si>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</si>
  <si>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</si>
  <si>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</si>
  <si>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</si>
  <si>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</si>
  <si>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</si>
  <si>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</si>
  <si>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</si>
  <si>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</si>
  <si>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</si>
  <si>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</si>
  <si>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</si>
  <si>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</si>
  <si>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</si>
  <si>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</si>
  <si>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</si>
  <si>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</si>
  <si>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</si>
  <si>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</si>
  <si>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</si>
  <si>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</si>
  <si>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</si>
  <si>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</si>
  <si>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</si>
  <si>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</si>
  <si>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</si>
  <si>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</si>
  <si>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</si>
  <si>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</si>
  <si>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</si>
  <si>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</si>
  <si>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</si>
  <si>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</si>
  <si>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</si>
  <si>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</si>
  <si>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</si>
  <si>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</si>
  <si>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</si>
  <si>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</si>
  <si>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</si>
  <si>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</si>
  <si>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</si>
  <si>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</si>
  <si>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</si>
  <si>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</si>
  <si>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</si>
  <si>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</si>
  <si>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</si>
  <si>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</si>
  <si>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</si>
  <si>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</si>
  <si>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</si>
  <si>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</si>
  <si>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</si>
  <si>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</si>
  <si>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</si>
  <si>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</si>
  <si>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</si>
  <si>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</si>
  <si>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</si>
  <si>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</si>
  <si>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</si>
  <si>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</si>
  <si>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</si>
  <si>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</si>
  <si>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</si>
  <si>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</si>
  <si>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</si>
  <si>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</si>
  <si>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</si>
  <si>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</si>
  <si>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</si>
  <si>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</si>
  <si>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</si>
  <si>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</si>
  <si>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</si>
  <si>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</si>
  <si>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</si>
  <si>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</si>
  <si>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</si>
  <si>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</si>
  <si>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</si>
  <si>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</si>
  <si>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</si>
  <si>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</si>
  <si>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</si>
  <si>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</si>
  <si>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</si>
  <si>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</si>
  <si>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</si>
  <si>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</si>
  <si>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</si>
  <si>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</si>
  <si>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</si>
  <si>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</si>
  <si>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</si>
  <si>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</si>
  <si>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</si>
  <si>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</si>
  <si>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</si>
  <si>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</si>
  <si>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</si>
  <si>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</si>
  <si>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</si>
  <si>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</si>
  <si>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</si>
  <si>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</si>
  <si>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</si>
  <si>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</si>
  <si>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</si>
  <si>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</si>
  <si>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</si>
  <si>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</si>
  <si>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</si>
  <si>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</si>
  <si>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</si>
  <si>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</si>
  <si>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</si>
  <si>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</si>
  <si>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</si>
  <si>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</si>
  <si>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</si>
  <si>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</si>
  <si>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</si>
  <si>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</si>
  <si>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</si>
  <si>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</si>
  <si>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</si>
  <si>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</si>
  <si>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</si>
  <si>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</si>
  <si>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</si>
  <si>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</si>
  <si>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</si>
  <si>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</si>
  <si>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</si>
  <si>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</si>
  <si>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</si>
  <si>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</si>
  <si>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</si>
  <si>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</si>
  <si>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</si>
  <si>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</si>
  <si>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</si>
  <si>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</si>
  <si>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</si>
  <si>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</si>
  <si>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</si>
  <si>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</si>
  <si>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</si>
  <si>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</si>
  <si>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</si>
  <si>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</si>
  <si>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</si>
  <si>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</si>
  <si>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</si>
  <si>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</si>
  <si>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</si>
  <si>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</si>
  <si>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</si>
  <si>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</si>
  <si>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</si>
  <si>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</si>
  <si>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</si>
  <si>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</si>
  <si>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</si>
  <si>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</si>
  <si>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</si>
  <si>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</si>
  <si>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</si>
  <si>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</si>
  <si>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</si>
  <si>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</si>
  <si>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</si>
  <si>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</si>
  <si>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</si>
  <si>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</si>
  <si>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</si>
  <si>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</si>
  <si>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</si>
  <si>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</si>
  <si>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</si>
  <si>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</si>
  <si>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</si>
  <si>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</si>
  <si>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</si>
  <si>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</si>
  <si>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</si>
  <si>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</si>
  <si>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</si>
  <si>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</si>
  <si>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</si>
  <si>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</si>
  <si>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</si>
  <si>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</si>
  <si>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</si>
  <si>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</si>
  <si>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</si>
  <si>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</si>
  <si>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</si>
  <si>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</si>
  <si>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</si>
  <si>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</si>
  <si>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</si>
  <si>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</si>
  <si>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</si>
  <si>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</si>
  <si>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</si>
  <si>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</si>
  <si>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</si>
  <si>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</si>
  <si>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</si>
  <si>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</si>
  <si>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</si>
  <si>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</si>
  <si>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</si>
  <si>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</si>
  <si>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</si>
  <si>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</si>
  <si>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</si>
  <si>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</si>
  <si>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</si>
  <si>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</si>
  <si>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</si>
  <si>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</si>
  <si>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</si>
  <si>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</si>
  <si>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</si>
  <si>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</si>
  <si>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</si>
  <si>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</si>
  <si>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</si>
  <si>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</si>
  <si>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</si>
  <si>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</si>
  <si>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</si>
  <si>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</si>
  <si>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</si>
  <si>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</si>
  <si>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</si>
  <si>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</si>
  <si>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</si>
  <si>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</si>
  <si>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</si>
  <si>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</si>
  <si>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</si>
  <si>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</si>
  <si>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</si>
  <si>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</si>
  <si>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</si>
  <si>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</si>
  <si>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</si>
  <si>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</si>
  <si>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</si>
  <si>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</si>
  <si>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</si>
  <si>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</si>
  <si>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</si>
  <si>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</si>
  <si>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</si>
  <si>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</si>
  <si>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</si>
  <si>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</si>
  <si>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</si>
  <si>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</si>
  <si>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</si>
  <si>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</si>
  <si>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</si>
  <si>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</si>
  <si>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</si>
  <si>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</si>
  <si>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</si>
  <si>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</si>
  <si>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</si>
  <si>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</si>
  <si>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</si>
  <si>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</si>
  <si>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</si>
  <si>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</si>
  <si>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</si>
  <si>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</si>
  <si>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</si>
  <si>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</si>
  <si>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</si>
  <si>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</si>
  <si>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</si>
  <si>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</si>
  <si>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</si>
  <si>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</si>
  <si>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</si>
  <si>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</si>
  <si>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</si>
  <si>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</si>
  <si>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</si>
  <si>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</si>
  <si>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</si>
  <si>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</si>
  <si>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</si>
  <si>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</si>
  <si>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</si>
  <si>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</si>
  <si>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</si>
  <si>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</si>
  <si>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</si>
  <si>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</si>
  <si>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</si>
  <si>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</si>
  <si>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</si>
  <si>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</si>
  <si>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</si>
  <si>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</si>
  <si>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</si>
  <si>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</si>
  <si>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</si>
  <si>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</si>
  <si>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</si>
  <si>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</si>
  <si>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</si>
  <si>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</si>
  <si>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</si>
  <si>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</si>
  <si>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</si>
  <si>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</si>
  <si>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</si>
  <si>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</si>
  <si>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</si>
  <si>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</si>
  <si>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</si>
  <si>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</si>
  <si>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</si>
  <si>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</si>
  <si>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</si>
  <si>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</si>
  <si>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</si>
  <si>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</si>
  <si>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</si>
  <si>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</si>
  <si>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</si>
  <si>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</si>
  <si>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</si>
  <si>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</si>
  <si>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</si>
  <si>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</si>
  <si>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</si>
  <si>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</si>
  <si>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</si>
  <si>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</si>
  <si>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</si>
  <si>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</si>
  <si>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</si>
  <si>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</si>
  <si>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</si>
  <si>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</si>
  <si>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</si>
  <si>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</si>
  <si>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</si>
  <si>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</si>
  <si>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</si>
  <si>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</si>
  <si>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</si>
  <si>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</si>
  <si>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</si>
  <si>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</si>
  <si>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</si>
  <si>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</si>
  <si>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</si>
  <si>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</si>
  <si>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</si>
  <si>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</si>
  <si>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</si>
  <si>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</si>
  <si>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</si>
  <si>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</si>
  <si>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</si>
  <si>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</si>
  <si>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</si>
  <si>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</si>
  <si>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</si>
  <si>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</si>
  <si>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</si>
  <si>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</si>
  <si>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</si>
  <si>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</si>
  <si>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</si>
  <si>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</si>
  <si>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</si>
  <si>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</si>
  <si>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</si>
  <si>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</si>
  <si>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</si>
  <si>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</si>
  <si>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</si>
  <si>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</si>
  <si>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</si>
  <si>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</si>
  <si>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</si>
  <si>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</si>
  <si>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</si>
  <si>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</si>
  <si>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</si>
  <si>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</si>
  <si>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</si>
  <si>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</si>
  <si>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</si>
  <si>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</si>
  <si>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</si>
  <si>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</si>
  <si>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</si>
  <si>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</si>
  <si>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</si>
  <si>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</si>
  <si>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</si>
  <si>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</si>
  <si>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</si>
  <si>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</si>
  <si>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</si>
  <si>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</si>
  <si>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</si>
  <si>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</si>
  <si>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</si>
  <si>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</si>
  <si>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</si>
  <si>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</si>
  <si>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</si>
  <si>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</si>
  <si>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</si>
  <si>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</si>
  <si>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</si>
  <si>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</si>
  <si>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</si>
  <si>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</si>
  <si>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</si>
  <si>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</si>
  <si>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</si>
  <si>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</si>
  <si>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</si>
  <si>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</si>
  <si>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</si>
  <si>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</si>
  <si>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</si>
  <si>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</si>
  <si>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</si>
  <si>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</si>
  <si>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</si>
  <si>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</si>
  <si>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</si>
  <si>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</si>
  <si>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</si>
  <si>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</si>
  <si>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</si>
  <si>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</si>
  <si>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</si>
  <si>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</si>
  <si>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</si>
  <si>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</si>
  <si>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</si>
  <si>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</si>
  <si>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</si>
  <si>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</si>
  <si>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</si>
  <si>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</si>
  <si>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</si>
  <si>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</si>
  <si>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</si>
  <si>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</si>
  <si>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</si>
  <si>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</si>
  <si>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</si>
  <si>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</si>
  <si>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</si>
  <si>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</si>
  <si>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</si>
  <si>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</si>
  <si>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</si>
  <si>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</si>
  <si>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</si>
  <si>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</si>
  <si>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</si>
  <si>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</si>
  <si>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</si>
  <si>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</si>
  <si>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</si>
  <si>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</si>
  <si>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</si>
  <si>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</si>
  <si>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</si>
  <si>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</si>
  <si>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</si>
  <si>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</si>
  <si>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</si>
  <si>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</si>
  <si>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</si>
  <si>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</si>
  <si>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</si>
  <si>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</si>
  <si>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</si>
  <si>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</si>
  <si>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</si>
  <si>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</si>
  <si>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</si>
  <si>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</si>
  <si>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</si>
  <si>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</si>
  <si>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</si>
  <si>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</si>
  <si>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</si>
  <si>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</si>
  <si>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</si>
  <si>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</si>
  <si>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</si>
  <si>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</si>
  <si>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</si>
  <si>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</si>
  <si>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</si>
  <si>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</si>
  <si>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</si>
  <si>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</si>
  <si>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</si>
  <si>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</si>
  <si>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</si>
  <si>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</si>
  <si>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</si>
  <si>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</si>
  <si>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</si>
  <si>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</si>
  <si>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</si>
  <si>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</si>
  <si>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</si>
  <si>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</si>
  <si>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</si>
  <si>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</si>
  <si>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</si>
  <si>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</si>
  <si>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</si>
  <si>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</si>
  <si>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</si>
  <si>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</si>
  <si>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</si>
  <si>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</si>
  <si>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</si>
  <si>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</si>
  <si>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</si>
  <si>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</si>
  <si>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</si>
  <si>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</si>
  <si>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</si>
  <si>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</si>
  <si>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</si>
  <si>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</si>
  <si>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</si>
  <si>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</si>
  <si>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</si>
  <si>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</si>
  <si>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</si>
  <si>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</si>
  <si>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</si>
  <si>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</si>
  <si>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</si>
  <si>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</si>
  <si>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</si>
  <si>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</si>
  <si>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</si>
  <si>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</si>
  <si>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</si>
  <si>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</si>
  <si>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</si>
  <si>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</si>
  <si>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</si>
  <si>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</si>
  <si>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</si>
  <si>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</si>
  <si>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</si>
  <si>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</si>
  <si>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</si>
  <si>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</si>
  <si>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</si>
  <si>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</si>
  <si>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</si>
  <si>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</si>
  <si>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</si>
  <si>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</si>
  <si>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</si>
  <si>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</si>
  <si>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</si>
  <si>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</si>
  <si>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</si>
  <si>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</si>
  <si>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</si>
  <si>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</si>
  <si>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</si>
  <si>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</si>
  <si>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</si>
  <si>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</si>
  <si>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</si>
  <si>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</si>
  <si>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</si>
  <si>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</si>
  <si>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</si>
  <si>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</si>
  <si>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</si>
  <si>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</si>
  <si>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</si>
  <si>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</si>
  <si>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</si>
  <si>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</si>
  <si>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</si>
  <si>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</si>
  <si>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</si>
  <si>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</si>
  <si>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</si>
  <si>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</si>
  <si>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</si>
  <si>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</si>
  <si>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</si>
  <si>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</si>
  <si>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</si>
  <si>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</si>
  <si>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</si>
  <si>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</si>
  <si>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</si>
  <si>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</si>
  <si>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</si>
  <si>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</si>
  <si>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</si>
  <si>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</si>
  <si>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</si>
  <si>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</si>
  <si>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</si>
  <si>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</si>
  <si>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</si>
  <si>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</si>
  <si>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</si>
  <si>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</si>
  <si>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</si>
  <si>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</si>
  <si>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</si>
  <si>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</si>
  <si>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</si>
  <si>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</si>
  <si>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</si>
  <si>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</si>
  <si>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</si>
  <si>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</si>
  <si>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</si>
  <si>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</si>
  <si>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</si>
  <si>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</si>
  <si>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</si>
  <si>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</si>
  <si>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</si>
  <si>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</si>
  <si>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</si>
  <si>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</si>
  <si>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</si>
  <si>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</si>
  <si>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</si>
  <si>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</si>
  <si>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</si>
  <si>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</si>
  <si>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</si>
  <si>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</si>
  <si>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</si>
  <si>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</si>
  <si>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</si>
  <si>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</si>
  <si>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</si>
  <si>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</si>
  <si>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</si>
  <si>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</si>
  <si>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</si>
  <si>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</si>
  <si>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</si>
  <si>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</si>
  <si>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</si>
  <si>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</si>
  <si>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</si>
  <si>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</si>
  <si>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</si>
  <si>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</si>
  <si>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</si>
  <si>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</si>
  <si>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</si>
  <si>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</si>
  <si>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</si>
  <si>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</si>
  <si>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</si>
  <si>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</si>
  <si>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</si>
  <si>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</si>
  <si>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</si>
  <si>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</si>
  <si>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</si>
  <si>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</si>
  <si>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</si>
  <si>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</si>
  <si>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</si>
  <si>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</si>
  <si>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</si>
  <si>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</si>
  <si>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</si>
  <si>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</si>
  <si>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</si>
  <si>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</si>
  <si>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</si>
  <si>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</si>
  <si>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</si>
  <si>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</si>
  <si>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</si>
  <si>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</si>
  <si>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</si>
  <si>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</si>
  <si>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</si>
  <si>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</si>
  <si>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</si>
  <si>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</si>
  <si>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</si>
  <si>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</si>
  <si>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</si>
  <si>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</si>
  <si>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</si>
  <si>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</si>
  <si>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</si>
  <si>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</si>
  <si>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</si>
  <si>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</si>
  <si>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</si>
  <si>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</si>
  <si>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</si>
  <si>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</si>
  <si>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</si>
  <si>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</si>
  <si>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</si>
  <si>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</si>
  <si>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</si>
  <si>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</si>
  <si>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</si>
  <si>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</si>
  <si>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</si>
  <si>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</si>
  <si>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</si>
  <si>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</si>
  <si>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</si>
  <si>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</si>
  <si>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</si>
  <si>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</si>
  <si>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</si>
  <si>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</si>
  <si>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</si>
  <si>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</si>
  <si>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</si>
  <si>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</si>
  <si>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</si>
  <si>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</si>
  <si>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</si>
  <si>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</si>
  <si>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</si>
  <si>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</si>
  <si>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</si>
  <si>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</si>
  <si>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</si>
  <si>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</si>
  <si>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</si>
  <si>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</si>
  <si>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</si>
  <si>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</si>
  <si>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</si>
  <si>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</si>
  <si>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</si>
  <si>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</si>
  <si>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</si>
  <si>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</si>
  <si>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</si>
  <si>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</si>
  <si>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</si>
  <si>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</si>
  <si>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</si>
  <si>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</si>
  <si>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</si>
  <si>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</si>
  <si>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</si>
  <si>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</si>
  <si>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</si>
  <si>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</si>
  <si>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</si>
  <si>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</si>
  <si>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</si>
  <si>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</si>
  <si>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</si>
  <si>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</si>
  <si>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</si>
  <si>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</si>
  <si>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</si>
  <si>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</si>
  <si>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</si>
  <si>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</si>
  <si>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</si>
  <si>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</si>
  <si>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</si>
  <si>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</si>
  <si>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</si>
  <si>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</si>
  <si>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</si>
  <si>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</si>
  <si>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</si>
  <si>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</si>
  <si>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</si>
  <si>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</si>
  <si>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</si>
  <si>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</si>
  <si>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</si>
  <si>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</si>
  <si>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</si>
  <si>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</si>
  <si>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</si>
  <si>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</si>
  <si>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</si>
  <si>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</si>
  <si>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</si>
  <si>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</si>
  <si>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</si>
  <si>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</si>
  <si>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</si>
  <si>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</si>
  <si>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</si>
  <si>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</si>
  <si>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</si>
  <si>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</si>
  <si>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</si>
  <si>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</si>
  <si>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</si>
  <si>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</si>
  <si>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</si>
  <si>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</si>
  <si>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</si>
  <si>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</si>
  <si>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</si>
  <si>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</si>
  <si>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</si>
  <si>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</si>
  <si>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</si>
  <si>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</si>
  <si>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</si>
  <si>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</si>
  <si>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</si>
  <si>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</si>
  <si>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</si>
  <si>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</si>
  <si>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</si>
  <si>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</si>
  <si>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</si>
  <si>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</si>
  <si>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</si>
  <si>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</si>
  <si>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</si>
  <si>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</si>
  <si>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</si>
  <si>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</si>
  <si>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</si>
  <si>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</si>
  <si>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</si>
  <si>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</si>
  <si>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</si>
  <si>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</si>
  <si>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</si>
  <si>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</si>
  <si>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</si>
  <si>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</si>
  <si>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</si>
  <si>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</si>
  <si>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</si>
  <si>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</si>
  <si>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</si>
  <si>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</si>
  <si>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</si>
  <si>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</si>
  <si>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</si>
  <si>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</si>
  <si>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</si>
  <si>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</si>
  <si>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</si>
  <si>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</si>
  <si>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</si>
  <si>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</si>
  <si>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</si>
  <si>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</si>
  <si>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</si>
  <si>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</si>
  <si>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</si>
  <si>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</si>
  <si>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</si>
  <si>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</si>
  <si>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</si>
  <si>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</si>
  <si>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</si>
  <si>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</si>
  <si>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</si>
  <si>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</si>
  <si>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</si>
  <si>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</si>
  <si>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</si>
  <si>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</si>
  <si>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</si>
  <si>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</si>
  <si>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</si>
  <si>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</si>
  <si>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</si>
  <si>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</si>
  <si>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</si>
  <si>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</si>
  <si>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</si>
  <si>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</si>
  <si>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</si>
  <si>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</si>
  <si>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</si>
  <si>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</si>
  <si>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</si>
  <si>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</si>
  <si>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</si>
  <si>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</si>
  <si>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</si>
  <si>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</si>
  <si>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</si>
  <si>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</si>
  <si>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</si>
  <si>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</si>
  <si>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</si>
  <si>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</si>
  <si>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</si>
  <si>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</si>
  <si>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</si>
  <si>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</si>
  <si>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</si>
  <si>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</si>
  <si>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</si>
  <si>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</si>
  <si>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</si>
  <si>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</si>
  <si>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</si>
  <si>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</si>
  <si>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</si>
  <si>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</si>
  <si>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</si>
  <si>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</si>
  <si>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</si>
  <si>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</si>
  <si>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</si>
  <si>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</si>
  <si>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</si>
  <si>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</si>
  <si>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</si>
  <si>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</si>
  <si>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</si>
  <si>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</si>
  <si>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</si>
  <si>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</si>
  <si>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</si>
  <si>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</si>
  <si>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</si>
  <si>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</si>
  <si>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</si>
  <si>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</si>
  <si>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</si>
  <si>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</si>
  <si>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</si>
  <si>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</si>
  <si>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</si>
  <si>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</si>
  <si>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</si>
  <si>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</si>
  <si>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</si>
  <si>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</si>
  <si>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</si>
  <si>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</si>
  <si>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</si>
  <si>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</si>
  <si>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</si>
  <si>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</si>
  <si>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</si>
  <si>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</si>
  <si>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</si>
  <si>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</si>
  <si>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</si>
  <si>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</si>
  <si>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</si>
  <si>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</si>
  <si>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</si>
  <si>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</si>
  <si>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</si>
  <si>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</si>
  <si>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</si>
  <si>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</si>
  <si>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</si>
  <si>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</si>
  <si>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</si>
  <si>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</si>
  <si>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</si>
  <si>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</si>
  <si>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</si>
  <si>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</si>
  <si>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</si>
  <si>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</si>
  <si>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</si>
  <si>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</si>
  <si>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</si>
  <si>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</si>
  <si>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</si>
  <si>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</si>
  <si>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</si>
  <si>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</si>
  <si>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</si>
  <si>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</si>
  <si>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</si>
  <si>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</si>
  <si>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</si>
  <si>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</si>
  <si>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</si>
  <si>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</si>
  <si>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</si>
  <si>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</si>
  <si>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</si>
  <si>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</si>
  <si>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</si>
  <si>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</si>
  <si>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</si>
  <si>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</si>
  <si>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</si>
  <si>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</si>
  <si>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</si>
  <si>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</si>
  <si>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</si>
  <si>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</si>
  <si>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</si>
  <si>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</si>
  <si>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</si>
  <si>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</si>
  <si>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</si>
  <si>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</si>
  <si>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</si>
  <si>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</si>
  <si>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</si>
  <si>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</si>
  <si>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</si>
  <si>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</si>
  <si>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</si>
  <si>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</si>
  <si>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</si>
  <si>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</si>
  <si>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</si>
  <si>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</si>
  <si>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</si>
  <si>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</si>
  <si>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</si>
  <si>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</si>
  <si>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</si>
  <si>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</si>
  <si>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</si>
  <si>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</si>
  <si>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</si>
  <si>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</si>
  <si>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</si>
  <si>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</si>
  <si>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</si>
  <si>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</si>
  <si>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</si>
  <si>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</si>
  <si>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</si>
  <si>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</si>
  <si>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</si>
  <si>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</si>
  <si>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</si>
  <si>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</si>
  <si>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</si>
  <si>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</si>
  <si>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</si>
  <si>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</si>
  <si>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</si>
  <si>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</si>
  <si>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</si>
  <si>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</si>
  <si>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</si>
  <si>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</si>
  <si>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</si>
  <si>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</si>
  <si>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</si>
  <si>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</si>
  <si>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</si>
  <si>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</si>
  <si>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</si>
  <si>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</si>
  <si>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</si>
  <si>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</si>
  <si>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</si>
  <si>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</si>
  <si>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</si>
  <si>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</si>
  <si>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</si>
  <si>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</si>
  <si>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</si>
  <si>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</si>
  <si>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</si>
  <si>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</si>
  <si>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</si>
  <si>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</si>
  <si>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</si>
  <si>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</si>
  <si>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</si>
  <si>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</si>
  <si>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</si>
  <si>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</si>
  <si>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</si>
  <si>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</si>
  <si>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</si>
  <si>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</si>
  <si>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</si>
  <si>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</si>
  <si>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</si>
  <si>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</si>
  <si>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</si>
  <si>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</si>
  <si>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</si>
  <si>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</si>
  <si>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</si>
  <si>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</si>
  <si>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</si>
  <si>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</si>
  <si>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</si>
  <si>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</si>
  <si>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</si>
  <si>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</si>
  <si>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</si>
  <si>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</si>
  <si>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</si>
  <si>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</si>
  <si>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</si>
  <si>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</si>
  <si>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</si>
  <si>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</si>
  <si>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</si>
  <si>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</si>
  <si>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</si>
  <si>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</si>
  <si>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</si>
  <si>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</si>
  <si>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</si>
  <si>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</si>
  <si>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</si>
  <si>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</si>
  <si>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</si>
  <si>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</si>
  <si>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</si>
  <si>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</si>
  <si>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</si>
  <si>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</si>
  <si>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</si>
  <si>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</si>
  <si>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</si>
  <si>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</si>
  <si>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</si>
  <si>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</si>
  <si>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</si>
  <si>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</si>
  <si>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</si>
  <si>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</si>
  <si>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</si>
  <si>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</si>
  <si>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</si>
  <si>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</si>
  <si>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</si>
  <si>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</si>
  <si>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</si>
  <si>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</si>
  <si>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</si>
  <si>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</si>
  <si>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</si>
  <si>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</si>
  <si>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</si>
  <si>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</si>
  <si>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</si>
  <si>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</si>
  <si>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</si>
  <si>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</si>
  <si>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</si>
  <si>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</si>
  <si>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</si>
  <si>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</si>
  <si>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</si>
  <si>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</si>
  <si>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</si>
  <si>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</si>
  <si>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</si>
  <si>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</si>
  <si>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</si>
  <si>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</si>
  <si>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</si>
  <si>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</si>
  <si>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</si>
  <si>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</si>
  <si>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</si>
  <si>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</si>
  <si>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</si>
  <si>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</si>
  <si>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</si>
  <si>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</si>
  <si>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</si>
  <si>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</si>
  <si>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</si>
  <si>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</si>
  <si>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</si>
  <si>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</si>
  <si>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</si>
  <si>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</si>
  <si>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</si>
  <si>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</si>
  <si>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</si>
  <si>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</si>
  <si>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</si>
  <si>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</si>
  <si>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</si>
  <si>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</si>
  <si>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</si>
  <si>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</si>
  <si>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</si>
  <si>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</si>
  <si>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</si>
  <si>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</si>
  <si>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</si>
  <si>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</si>
  <si>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</si>
  <si>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</si>
  <si>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</si>
  <si>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</si>
  <si>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</si>
  <si>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</si>
  <si>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</si>
  <si>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</si>
  <si>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</si>
  <si>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</si>
  <si>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</si>
  <si>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</si>
  <si>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</si>
  <si>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</si>
  <si>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</si>
  <si>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</si>
  <si>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</si>
  <si>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</si>
  <si>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</si>
  <si>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</si>
  <si>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</si>
  <si>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</si>
  <si>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</si>
  <si>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</si>
  <si>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</si>
  <si>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</si>
  <si>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</si>
  <si>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</si>
  <si>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</si>
  <si>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</si>
  <si>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</si>
  <si>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</si>
  <si>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</si>
  <si>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</si>
  <si>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</si>
  <si>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</si>
  <si>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</si>
  <si>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</si>
  <si>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</si>
  <si>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</si>
  <si>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</si>
  <si>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</si>
  <si>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</si>
  <si>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</si>
  <si>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</si>
  <si>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</si>
  <si>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</si>
  <si>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</si>
  <si>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</si>
  <si>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</si>
  <si>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</si>
  <si>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</si>
  <si>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</si>
  <si>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</si>
  <si>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</si>
  <si>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</si>
  <si>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</si>
  <si>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</si>
  <si>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</si>
  <si>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</si>
  <si>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</si>
  <si>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</si>
  <si>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</si>
  <si>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</si>
  <si>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</si>
  <si>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</si>
  <si>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</si>
  <si>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</si>
  <si>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</si>
  <si>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</si>
  <si>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</si>
  <si>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</si>
  <si>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</si>
  <si>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</si>
  <si>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</si>
  <si>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</si>
  <si>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</si>
  <si>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</si>
  <si>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</si>
  <si>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</si>
  <si>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</si>
  <si>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</si>
  <si>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</si>
  <si>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</si>
  <si>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</si>
  <si>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</si>
  <si>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</si>
  <si>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</si>
  <si>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</si>
  <si>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</si>
  <si>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</si>
  <si>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</si>
  <si>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</si>
  <si>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</si>
  <si>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</si>
  <si>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</si>
  <si>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</si>
  <si>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</si>
  <si>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</si>
  <si>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</si>
  <si>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</si>
  <si>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</si>
  <si>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</si>
  <si>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</si>
  <si>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</si>
  <si>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</si>
  <si>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</si>
  <si>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</si>
  <si>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</si>
  <si>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</si>
  <si>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</si>
  <si>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</si>
  <si>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</si>
  <si>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</si>
  <si>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</si>
  <si>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</si>
  <si>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</si>
  <si>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</si>
  <si>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</si>
  <si>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</si>
  <si>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</si>
  <si>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</si>
  <si>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</si>
  <si>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</si>
  <si>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</si>
  <si>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</si>
  <si>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</si>
  <si>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</si>
  <si>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</si>
  <si>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</si>
  <si>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</si>
  <si>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</si>
  <si>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</si>
  <si>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</si>
  <si>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</si>
  <si>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</si>
  <si>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</si>
  <si>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</si>
  <si>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</si>
  <si>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</si>
  <si>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</si>
  <si>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</si>
  <si>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</si>
  <si>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</si>
  <si>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</si>
  <si>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</si>
  <si>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</si>
  <si>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</si>
  <si>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</si>
  <si>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</si>
  <si>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</si>
  <si>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</si>
  <si>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</si>
  <si>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</si>
  <si>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</si>
  <si>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</si>
  <si>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</si>
  <si>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</si>
  <si>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</si>
  <si>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</si>
  <si>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</si>
  <si>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</si>
  <si>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</si>
  <si>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</si>
  <si>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</si>
  <si>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</si>
  <si>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</si>
  <si>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</si>
  <si>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</si>
  <si>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</si>
  <si>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</si>
  <si>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</si>
  <si>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</si>
  <si>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</si>
  <si>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</si>
  <si>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</si>
  <si>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</si>
  <si>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</si>
  <si>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</si>
  <si>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</si>
  <si>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</si>
  <si>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</si>
  <si>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</si>
  <si>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</si>
  <si>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</si>
  <si>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</si>
  <si>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</si>
  <si>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</si>
  <si>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</si>
  <si>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</si>
  <si>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</si>
  <si>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</si>
  <si>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</si>
  <si>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</si>
  <si>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</si>
  <si>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</si>
  <si>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</si>
  <si>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</si>
  <si>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</si>
  <si>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</si>
  <si>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</si>
  <si>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</si>
  <si>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</si>
  <si>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</si>
  <si>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</si>
  <si>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</si>
  <si>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</si>
  <si>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</si>
  <si>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</si>
  <si>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</si>
  <si>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</si>
  <si>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</si>
  <si>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</si>
  <si>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</si>
  <si>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</si>
  <si>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</si>
  <si>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</si>
  <si>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</si>
  <si>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</si>
  <si>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</si>
  <si>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</si>
  <si>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</si>
  <si>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</si>
  <si>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</si>
  <si>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</si>
  <si>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</si>
  <si>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</si>
  <si>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</si>
  <si>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</si>
  <si>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</si>
  <si>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</si>
  <si>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</si>
  <si>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</si>
  <si>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</si>
  <si>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</si>
  <si>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</si>
  <si>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</si>
  <si>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</si>
  <si>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</si>
  <si>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</si>
  <si>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</si>
  <si>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</si>
  <si>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</si>
  <si>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</si>
  <si>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</si>
  <si>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</si>
  <si>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</si>
  <si>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</si>
  <si>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</si>
  <si>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</si>
  <si>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</si>
  <si>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</si>
  <si>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</si>
  <si>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</si>
  <si>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</si>
  <si>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</si>
  <si>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</si>
  <si>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</si>
  <si>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</si>
  <si>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</si>
  <si>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</si>
  <si>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</si>
  <si>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</si>
  <si>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</si>
  <si>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</si>
  <si>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</si>
  <si>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</si>
  <si>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</si>
  <si>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</si>
  <si>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</si>
  <si>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</si>
  <si>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</si>
  <si>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</si>
  <si>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</si>
  <si>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</si>
  <si>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</si>
  <si>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</si>
  <si>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</si>
  <si>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</si>
  <si>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</si>
  <si>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</si>
  <si>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</si>
  <si>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</si>
  <si>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</si>
  <si>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</si>
  <si>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</si>
  <si>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</si>
  <si>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</si>
  <si>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</si>
  <si>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</si>
  <si>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</si>
  <si>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</si>
  <si>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</si>
  <si>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</si>
  <si>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</si>
  <si>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</si>
  <si>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</si>
  <si>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</si>
  <si>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</si>
  <si>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</si>
  <si>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</si>
  <si>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</si>
  <si>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</si>
  <si>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</si>
  <si>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</si>
  <si>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</si>
  <si>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</si>
  <si>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</si>
  <si>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</si>
  <si>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</si>
  <si>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</si>
  <si>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</si>
  <si>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</si>
  <si>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</si>
  <si>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</si>
  <si>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</si>
  <si>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</si>
  <si>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</si>
  <si>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</si>
  <si>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</si>
  <si>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</si>
  <si>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</si>
  <si>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</si>
  <si>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</si>
  <si>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</si>
  <si>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</si>
  <si>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</si>
  <si>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</si>
  <si>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</si>
  <si>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</si>
  <si>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</si>
  <si>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</si>
  <si>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</si>
  <si>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</si>
  <si>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</si>
  <si>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</si>
  <si>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</si>
  <si>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</si>
  <si>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</si>
  <si>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</si>
  <si>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</si>
  <si>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</si>
  <si>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</si>
  <si>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</si>
  <si>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</si>
  <si>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</si>
  <si>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</si>
  <si>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</si>
  <si>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</si>
  <si>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</si>
  <si>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</si>
  <si>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</si>
  <si>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</si>
  <si>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</si>
  <si>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</si>
  <si>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</si>
  <si>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</si>
  <si>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</si>
  <si>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</si>
  <si>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</si>
  <si>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</si>
  <si>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</si>
  <si>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</si>
  <si>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</si>
  <si>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</si>
  <si>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</si>
  <si>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</si>
  <si>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</si>
  <si>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</si>
  <si>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</si>
  <si>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</si>
  <si>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</si>
  <si>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</si>
  <si>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</si>
  <si>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</si>
  <si>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</si>
  <si>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</si>
  <si>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</si>
  <si>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</si>
  <si>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</si>
  <si>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</si>
  <si>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</si>
  <si>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</si>
  <si>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</si>
  <si>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</si>
  <si>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</si>
  <si>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</si>
  <si>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</si>
  <si>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</si>
  <si>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</si>
  <si>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</si>
  <si>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</si>
  <si>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</si>
  <si>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</si>
  <si>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</si>
  <si>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</si>
  <si>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</si>
  <si>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</si>
  <si>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</si>
  <si>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</si>
  <si>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</si>
  <si>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</si>
  <si>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</si>
  <si>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</si>
  <si>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</si>
  <si>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</si>
  <si>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</si>
  <si>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</si>
  <si>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</si>
  <si>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</si>
  <si>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</si>
  <si>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</si>
  <si>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</si>
  <si>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</si>
  <si>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</si>
  <si>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</si>
  <si>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</si>
  <si>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</si>
  <si>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</si>
  <si>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</si>
  <si>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</si>
  <si>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</si>
  <si>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</si>
  <si>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</si>
  <si>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</si>
  <si>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</si>
  <si>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</si>
  <si>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</si>
  <si>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</si>
  <si>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</si>
  <si>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</si>
  <si>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</si>
  <si>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</si>
  <si>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</si>
  <si>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</si>
  <si>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</si>
  <si>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</si>
  <si>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</si>
  <si>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</si>
  <si>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</si>
  <si>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</si>
  <si>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</si>
  <si>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</si>
  <si>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</si>
  <si>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</si>
  <si>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</si>
  <si>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</si>
  <si>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</si>
  <si>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</si>
  <si>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</si>
  <si>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</si>
  <si>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</si>
  <si>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</si>
  <si>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</si>
  <si>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</si>
  <si>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</si>
  <si>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</si>
  <si>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</si>
  <si>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</si>
  <si>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</si>
  <si>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</si>
  <si>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</si>
  <si>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</si>
  <si>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</si>
  <si>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</si>
  <si>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</si>
  <si>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</si>
  <si>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</si>
  <si>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</si>
  <si>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</si>
  <si>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</si>
  <si>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</si>
  <si>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</si>
  <si>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</si>
  <si>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</si>
  <si>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</si>
  <si>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</si>
  <si>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</si>
  <si>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</si>
  <si>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</si>
  <si>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</si>
  <si>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</si>
  <si>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</si>
  <si>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</si>
  <si>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</si>
  <si>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</si>
  <si>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</si>
  <si>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</si>
  <si>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</si>
  <si>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</si>
  <si>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</si>
  <si>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</si>
  <si>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</si>
  <si>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</si>
  <si>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</si>
  <si>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</si>
  <si>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</si>
  <si>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</si>
  <si>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</si>
  <si>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</si>
  <si>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</si>
  <si>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</si>
  <si>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</si>
  <si>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</si>
  <si>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</si>
  <si>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</si>
  <si>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</si>
  <si>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</si>
  <si>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</si>
  <si>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</si>
  <si>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</si>
  <si>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</si>
  <si>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</si>
  <si>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</si>
  <si>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</si>
  <si>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</si>
  <si>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</si>
  <si>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</si>
  <si>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</si>
  <si>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</si>
  <si>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</si>
  <si>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</si>
  <si>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</si>
  <si>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</si>
  <si>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</si>
  <si>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</si>
  <si>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</si>
  <si>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</si>
  <si>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</si>
  <si>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</si>
  <si>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</si>
  <si>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</si>
  <si>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</si>
  <si>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</si>
  <si>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</si>
  <si>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</si>
  <si>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</si>
  <si>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</si>
  <si>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</si>
  <si>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</si>
  <si>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</si>
  <si>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</si>
  <si>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</si>
  <si>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</si>
  <si>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</si>
  <si>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</si>
  <si>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</si>
  <si>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</si>
  <si>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</si>
  <si>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</si>
  <si>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</si>
  <si>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</si>
  <si>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</si>
  <si>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</si>
  <si>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</si>
  <si>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</si>
  <si>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</si>
  <si>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</si>
  <si>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</si>
  <si>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</si>
  <si>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</si>
  <si>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</si>
  <si>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</si>
  <si>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</si>
  <si>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</si>
  <si>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</si>
  <si>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</si>
  <si>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</si>
  <si>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</si>
  <si>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</si>
  <si>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</si>
  <si>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</si>
  <si>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</si>
  <si>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</si>
  <si>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</si>
  <si>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</si>
  <si>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</si>
  <si>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</si>
  <si>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</si>
  <si>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</si>
  <si>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</si>
  <si>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</si>
  <si>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</si>
  <si>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</si>
  <si>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</si>
  <si>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</si>
  <si>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</si>
  <si>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</si>
  <si>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</si>
  <si>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</si>
  <si>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</si>
  <si>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</si>
  <si>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</si>
  <si>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</si>
  <si>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</si>
  <si>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</si>
  <si>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</si>
  <si>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</si>
  <si>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</si>
  <si>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</si>
  <si>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</si>
  <si>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</si>
  <si>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</si>
  <si>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</si>
  <si>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</si>
  <si>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</si>
  <si>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</si>
  <si>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</si>
  <si>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</si>
  <si>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</si>
  <si>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</si>
  <si>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</si>
  <si>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</si>
  <si>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</si>
  <si>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</si>
  <si>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</si>
  <si>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</si>
  <si>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</si>
  <si>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</si>
  <si>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</si>
  <si>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</si>
  <si>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</si>
  <si>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</si>
  <si>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</si>
  <si>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</si>
  <si>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</si>
  <si>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</si>
  <si>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</si>
  <si>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</si>
  <si>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</si>
  <si>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</si>
  <si>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</si>
  <si>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</si>
  <si>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</si>
  <si>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</si>
  <si>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</si>
  <si>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</si>
  <si>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</si>
  <si>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</si>
  <si>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</si>
  <si>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</si>
  <si>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</si>
  <si>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</si>
  <si>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</si>
  <si>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</si>
  <si>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</si>
  <si>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</si>
  <si>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</si>
  <si>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</si>
  <si>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</si>
  <si>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</si>
  <si>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</si>
  <si>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</si>
  <si>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</si>
  <si>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</si>
  <si>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</si>
  <si>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</si>
  <si>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</si>
  <si>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</si>
  <si>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</si>
  <si>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</si>
  <si>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</si>
  <si>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</si>
  <si>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</si>
  <si>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</si>
  <si>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</si>
  <si>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</si>
  <si>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</si>
  <si>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</si>
  <si>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</si>
  <si>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</si>
  <si>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</si>
  <si>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</si>
  <si>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</si>
  <si>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</si>
  <si>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</si>
  <si>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</si>
  <si>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</si>
  <si>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</si>
  <si>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</si>
  <si>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</si>
  <si>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</si>
  <si>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</si>
  <si>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</si>
  <si>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</si>
  <si>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</si>
  <si>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</si>
  <si>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</si>
  <si>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</si>
  <si>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</si>
  <si>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</si>
  <si>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</si>
  <si>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</si>
  <si>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</si>
  <si>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</si>
  <si>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</si>
  <si>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</si>
  <si>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</si>
  <si>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</si>
  <si>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</si>
  <si>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</si>
  <si>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</si>
  <si>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</si>
  <si>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</si>
  <si>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</si>
  <si>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</si>
  <si>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</si>
  <si>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</si>
  <si>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</si>
  <si>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</si>
  <si>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</si>
  <si>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</si>
  <si>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</si>
  <si>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</si>
  <si>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</si>
  <si>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</si>
  <si>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</si>
  <si>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</si>
  <si>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</si>
  <si>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</si>
  <si>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</si>
  <si>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</si>
  <si>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</si>
  <si>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</si>
  <si>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</si>
  <si>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</si>
  <si>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</si>
  <si>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</si>
  <si>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</si>
  <si>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</si>
  <si>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</si>
  <si>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</si>
  <si>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</si>
  <si>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</si>
  <si>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</si>
  <si>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</si>
  <si>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</si>
  <si>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</si>
  <si>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</si>
  <si>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</si>
  <si>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</si>
  <si>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</si>
  <si>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</si>
  <si>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</si>
  <si>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</si>
  <si>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</si>
  <si>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</si>
  <si>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</si>
  <si>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</si>
  <si>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</si>
  <si>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</si>
  <si>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</si>
  <si>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</si>
  <si>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</si>
  <si>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</si>
  <si>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</si>
  <si>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</si>
  <si>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</si>
  <si>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</si>
  <si>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</si>
  <si>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</si>
  <si>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</si>
  <si>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</si>
  <si>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</si>
  <si>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</si>
  <si>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</si>
  <si>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</si>
  <si>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</si>
  <si>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</si>
  <si>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</si>
  <si>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</si>
  <si>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</si>
  <si>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</si>
  <si>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</si>
  <si>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</si>
  <si>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</si>
  <si>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</si>
  <si>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</si>
  <si>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</si>
  <si>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</si>
  <si>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</si>
  <si>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</si>
  <si>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</si>
  <si>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</si>
  <si>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</si>
  <si>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</si>
  <si>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</si>
  <si>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</si>
  <si>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</si>
  <si>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</si>
  <si>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</si>
  <si>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</si>
  <si>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</si>
  <si>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</si>
  <si>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</si>
  <si>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</si>
  <si>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</si>
  <si>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</si>
  <si>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</si>
  <si>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</si>
  <si>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</si>
  <si>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</si>
  <si>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</si>
  <si>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</si>
  <si>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</si>
  <si>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</si>
  <si>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</si>
  <si>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</si>
  <si>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</si>
  <si>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</si>
  <si>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</si>
  <si>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</si>
  <si>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</si>
  <si>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</si>
  <si>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</si>
  <si>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</si>
  <si>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</si>
  <si>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</si>
  <si>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</si>
  <si>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</si>
  <si>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</si>
  <si>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</si>
  <si>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</si>
  <si>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</si>
  <si>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</si>
  <si>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</si>
  <si>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</si>
  <si>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</si>
  <si>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</si>
  <si>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</si>
  <si>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</si>
  <si>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</si>
  <si>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</si>
  <si>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</si>
  <si>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</si>
  <si>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</si>
  <si>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</si>
  <si>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</si>
  <si>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</si>
  <si>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</si>
  <si>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</si>
  <si>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</si>
  <si>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</si>
  <si>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</si>
  <si>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</si>
  <si>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</si>
  <si>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</si>
  <si>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</si>
  <si>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</si>
  <si>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</si>
  <si>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</si>
  <si>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</si>
  <si>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</si>
  <si>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</si>
  <si>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</si>
  <si>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</si>
  <si>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</si>
  <si>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</si>
  <si>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</si>
  <si>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</si>
  <si>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</si>
  <si>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</si>
  <si>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</si>
  <si>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</si>
  <si>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</si>
  <si>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</si>
  <si>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</si>
  <si>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</si>
  <si>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</si>
  <si>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</si>
  <si>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</si>
  <si>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</si>
  <si>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</si>
  <si>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</si>
  <si>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</si>
  <si>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</si>
  <si>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</si>
  <si>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</si>
  <si>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</si>
  <si>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</si>
  <si>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</si>
  <si>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</si>
  <si>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</si>
  <si>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</si>
  <si>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</si>
  <si>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</si>
  <si>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</si>
  <si>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</si>
  <si>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</si>
  <si>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</si>
  <si>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</si>
  <si>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</si>
  <si>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</si>
  <si>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</si>
  <si>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</si>
  <si>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</si>
  <si>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</si>
  <si>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</si>
  <si>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</si>
  <si>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</si>
  <si>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</si>
  <si>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</si>
  <si>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</si>
  <si>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</si>
  <si>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</si>
  <si>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</si>
  <si>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</si>
  <si>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</si>
  <si>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</si>
  <si>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</si>
  <si>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</si>
  <si>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</si>
  <si>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</si>
  <si>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</si>
  <si>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</si>
  <si>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</si>
  <si>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</si>
  <si>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</si>
  <si>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</si>
  <si>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</si>
  <si>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</si>
  <si>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</si>
  <si>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</si>
  <si>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</si>
  <si>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</si>
  <si>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</si>
  <si>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</si>
  <si>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</si>
  <si>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</si>
  <si>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</si>
  <si>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</si>
  <si>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</si>
  <si>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</si>
  <si>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</si>
  <si>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</si>
  <si>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</si>
  <si>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</si>
  <si>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</si>
  <si>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</si>
  <si>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</si>
  <si>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</si>
  <si>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</si>
  <si>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</si>
  <si>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</si>
  <si>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</si>
  <si>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</si>
  <si>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</si>
  <si>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</si>
  <si>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</si>
  <si>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</si>
  <si>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</si>
  <si>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</si>
  <si>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</si>
  <si>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</si>
  <si>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</si>
  <si>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</si>
  <si>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</si>
  <si>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</si>
  <si>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</si>
  <si>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</si>
  <si>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</si>
  <si>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</si>
  <si>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</si>
  <si>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</si>
  <si>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</si>
  <si>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</si>
  <si>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</si>
  <si>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</si>
  <si>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</si>
  <si>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</si>
  <si>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</si>
  <si>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</si>
  <si>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</si>
  <si>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</si>
  <si>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</si>
  <si>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</si>
  <si>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</si>
  <si>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</si>
  <si>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</si>
  <si>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</si>
  <si>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</si>
  <si>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</si>
  <si>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</si>
  <si>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</si>
  <si>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</si>
  <si>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</si>
  <si>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</si>
  <si>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</si>
  <si>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</si>
  <si>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</si>
  <si>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</si>
  <si>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</si>
  <si>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</si>
  <si>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</si>
  <si>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</si>
  <si>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</si>
  <si>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</si>
  <si>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</si>
  <si>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</si>
  <si>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</si>
  <si>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</si>
  <si>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</si>
  <si>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</si>
  <si>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</si>
  <si>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</si>
  <si>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</si>
  <si>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</si>
  <si>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</si>
  <si>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</si>
  <si>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</si>
  <si>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</si>
  <si>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</si>
  <si>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</si>
  <si>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</si>
  <si>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</si>
  <si>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</si>
  <si>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</si>
  <si>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</si>
  <si>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</si>
  <si>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</si>
  <si>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</si>
  <si>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</si>
  <si>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</si>
  <si>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</si>
  <si>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</si>
  <si>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</si>
  <si>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</si>
  <si>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</si>
  <si>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</si>
  <si>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</si>
  <si>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</si>
  <si>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</si>
  <si>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</si>
  <si>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</si>
  <si>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</si>
  <si>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</si>
  <si>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</si>
  <si>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</si>
  <si>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</si>
  <si>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</si>
  <si>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</si>
  <si>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</si>
  <si>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</si>
  <si>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</si>
  <si>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</si>
  <si>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</si>
  <si>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</si>
  <si>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</si>
  <si>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</si>
  <si>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</si>
  <si>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</si>
  <si>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</si>
  <si>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</si>
  <si>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</si>
  <si>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</si>
  <si>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</si>
  <si>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</si>
  <si>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</si>
  <si>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</si>
  <si>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</si>
  <si>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</si>
  <si>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</si>
  <si>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</si>
  <si>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</si>
  <si>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</si>
  <si>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</si>
  <si>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</si>
  <si>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</si>
  <si>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</si>
  <si>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</si>
  <si>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</si>
  <si>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</si>
  <si>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</si>
  <si>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</si>
  <si>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</si>
  <si>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</si>
  <si>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</si>
  <si>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</si>
  <si>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</si>
  <si>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</si>
  <si>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</si>
  <si>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</si>
  <si>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</si>
  <si>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</si>
  <si>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</si>
  <si>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</si>
  <si>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</si>
  <si>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</si>
  <si>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</si>
  <si>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</si>
  <si>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</si>
  <si>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</si>
  <si>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</si>
  <si>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</si>
  <si>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</si>
  <si>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</si>
  <si>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</si>
  <si>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</si>
  <si>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</si>
  <si>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</si>
  <si>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</si>
  <si>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</si>
  <si>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</si>
  <si>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</si>
  <si>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</si>
  <si>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</si>
  <si>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</si>
  <si>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</si>
  <si>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</si>
  <si>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</si>
  <si>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</si>
  <si>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</si>
  <si>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</si>
  <si>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</si>
  <si>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</si>
  <si>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</si>
  <si>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</si>
  <si>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</si>
  <si>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</si>
  <si>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</si>
  <si>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</si>
  <si>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</si>
  <si>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</si>
  <si>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</si>
  <si>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</si>
  <si>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</si>
  <si>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</si>
  <si>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</si>
  <si>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</si>
  <si>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</si>
  <si>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</si>
  <si>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</si>
  <si>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</si>
  <si>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</si>
  <si>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</si>
  <si>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</si>
  <si>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</si>
  <si>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</si>
  <si>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</si>
  <si>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</si>
  <si>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</si>
  <si>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</si>
  <si>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</si>
  <si>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</si>
  <si>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</si>
  <si>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</si>
  <si>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</si>
  <si>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</si>
  <si>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</si>
  <si>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</si>
  <si>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</si>
  <si>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</si>
  <si>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</si>
  <si>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</si>
  <si>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</si>
  <si>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</si>
  <si>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</si>
  <si>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</si>
  <si>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</si>
  <si>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</si>
  <si>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</si>
  <si>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</si>
  <si>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</si>
  <si>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</si>
  <si>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</si>
  <si>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</si>
  <si>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</si>
  <si>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</si>
  <si>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</si>
  <si>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</si>
  <si>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</si>
  <si>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</si>
  <si>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</si>
  <si>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</si>
  <si>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</si>
  <si>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</si>
  <si>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</si>
  <si>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</si>
  <si>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</si>
  <si>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</si>
  <si>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</si>
  <si>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</si>
  <si>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</si>
  <si>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</si>
  <si>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</si>
  <si>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</si>
  <si>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</si>
  <si>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</si>
  <si>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</si>
  <si>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</si>
  <si>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</si>
  <si>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</si>
  <si>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</si>
  <si>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</si>
  <si>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</si>
  <si>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</si>
  <si>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</si>
  <si>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</si>
  <si>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</si>
  <si>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</si>
  <si>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</si>
  <si>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</si>
  <si>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</si>
  <si>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</si>
  <si>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</si>
  <si>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</si>
  <si>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</si>
  <si>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</si>
  <si>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</si>
  <si>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</si>
  <si>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</si>
  <si>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</si>
  <si>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</si>
  <si>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</si>
  <si>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</si>
  <si>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</si>
  <si>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</si>
  <si>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</si>
  <si>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</si>
  <si>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</si>
  <si>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</si>
  <si>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</si>
  <si>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</si>
  <si>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</si>
  <si>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</si>
  <si>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</si>
  <si>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</si>
  <si>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</si>
  <si>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</si>
  <si>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</si>
  <si>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</si>
  <si>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</si>
  <si>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</si>
  <si>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</si>
  <si>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</si>
  <si>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</si>
  <si>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</si>
  <si>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</si>
  <si>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</si>
  <si>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</si>
  <si>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</si>
  <si>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</si>
  <si>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</si>
  <si>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</si>
  <si>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</si>
  <si>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</si>
  <si>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</si>
  <si>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</si>
  <si>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</si>
  <si>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</si>
  <si>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</si>
  <si>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</si>
  <si>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</si>
  <si>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</si>
  <si>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</si>
  <si>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</si>
  <si>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</si>
  <si>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</si>
  <si>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</si>
  <si>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</si>
  <si>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</si>
  <si>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</si>
  <si>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</si>
  <si>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</si>
  <si>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</si>
  <si>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</si>
  <si>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</si>
  <si>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</si>
  <si>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</si>
  <si>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</si>
  <si>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</si>
  <si>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</si>
  <si>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</si>
  <si>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</si>
  <si>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</si>
  <si>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</si>
  <si>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</si>
  <si>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</si>
  <si>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</si>
  <si>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</si>
  <si>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</si>
  <si>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</si>
  <si>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</si>
  <si>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</si>
  <si>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</si>
  <si>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</si>
  <si>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</si>
  <si>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</si>
  <si>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</si>
  <si>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</si>
  <si>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</si>
  <si>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</si>
  <si>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</si>
  <si>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</si>
  <si>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</si>
  <si>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</si>
  <si>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</si>
  <si>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</si>
  <si>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</si>
  <si>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</si>
  <si>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</si>
  <si>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</si>
  <si>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</si>
  <si>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</si>
  <si>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</si>
  <si>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</si>
  <si>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</si>
  <si>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</si>
  <si>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</si>
  <si>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</si>
  <si>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</si>
  <si>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</si>
  <si>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</si>
  <si>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</si>
  <si>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</si>
  <si>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</si>
  <si>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</si>
  <si>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</si>
  <si>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</si>
  <si>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</si>
  <si>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</si>
  <si>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</si>
  <si>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</si>
  <si>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</si>
  <si>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</si>
  <si>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</si>
  <si>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</si>
  <si>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</si>
  <si>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</si>
  <si>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</si>
  <si>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</si>
  <si>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</si>
  <si>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</si>
  <si>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</si>
  <si>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</si>
  <si>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</si>
  <si>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</si>
  <si>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</si>
  <si>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</si>
  <si>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</si>
  <si>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</si>
  <si>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</si>
  <si>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</si>
  <si>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</si>
  <si>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</si>
  <si>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</si>
  <si>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</si>
  <si>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</si>
  <si>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</si>
  <si>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</si>
  <si>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</si>
  <si>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</si>
  <si>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</si>
  <si>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</si>
  <si>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</si>
  <si>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</si>
  <si>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</si>
  <si>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</si>
  <si>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</si>
  <si>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</si>
  <si>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</si>
  <si>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</si>
  <si>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</si>
  <si>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</si>
  <si>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</si>
  <si>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</si>
  <si>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</si>
  <si>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</si>
  <si>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</si>
  <si>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</si>
  <si>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</si>
  <si>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</si>
  <si>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</si>
  <si>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</si>
  <si>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</si>
  <si>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</si>
  <si>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</si>
  <si>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</si>
  <si>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</si>
  <si>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</si>
  <si>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</si>
  <si>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</si>
  <si>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</si>
  <si>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</si>
  <si>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</si>
  <si>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</si>
  <si>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</si>
  <si>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</si>
  <si>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</si>
  <si>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</si>
  <si>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</si>
  <si>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</si>
  <si>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</si>
  <si>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</si>
  <si>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</si>
  <si>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</si>
  <si>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</si>
  <si>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</si>
  <si>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</si>
  <si>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</si>
  <si>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</si>
  <si>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</si>
  <si>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</si>
  <si>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</si>
  <si>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</si>
  <si>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</si>
  <si>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</si>
  <si>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</si>
  <si>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</si>
  <si>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</si>
  <si>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</si>
  <si>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</si>
  <si>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</si>
  <si>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</si>
  <si>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</si>
  <si>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</si>
  <si>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</si>
  <si>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</si>
  <si>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</si>
  <si>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</si>
  <si>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</si>
  <si>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</si>
  <si>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</si>
  <si>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</si>
  <si>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</si>
  <si>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</si>
  <si>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</si>
  <si>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</si>
  <si>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</si>
  <si>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</si>
  <si>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</si>
  <si>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</si>
  <si>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</si>
  <si>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</si>
  <si>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</si>
  <si>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</si>
  <si>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</si>
  <si>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</si>
  <si>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</si>
  <si>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</si>
  <si>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</si>
  <si>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</si>
  <si>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</si>
  <si>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</si>
  <si>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</si>
  <si>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</si>
  <si>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</si>
  <si>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</si>
  <si>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</si>
  <si>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</si>
  <si>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</si>
  <si>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</si>
  <si>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</si>
  <si>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</si>
  <si>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</si>
  <si>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</si>
  <si>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</si>
  <si>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</si>
  <si>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</si>
  <si>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</si>
  <si>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</si>
  <si>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</si>
  <si>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</si>
  <si>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</si>
  <si>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</si>
  <si>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</si>
  <si>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</si>
  <si>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</si>
  <si>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</si>
  <si>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</si>
  <si>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</si>
  <si>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</si>
  <si>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</si>
  <si>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</si>
  <si>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</si>
  <si>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</si>
  <si>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</si>
  <si>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</si>
  <si>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</si>
  <si>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</si>
  <si>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</si>
  <si>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</si>
  <si>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</si>
  <si>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</si>
  <si>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</si>
  <si>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</si>
  <si>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</si>
  <si>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</si>
  <si>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</si>
  <si>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</si>
  <si>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</si>
  <si>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</si>
  <si>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</si>
  <si>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</si>
  <si>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</si>
  <si>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</si>
  <si>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</si>
  <si>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</si>
  <si>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</si>
  <si>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</si>
  <si>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</si>
  <si>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</si>
  <si>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</si>
  <si>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</si>
  <si>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</si>
  <si>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</si>
  <si>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</si>
  <si>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</si>
  <si>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</si>
  <si>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</si>
  <si>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</si>
  <si>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</si>
  <si>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</si>
  <si>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</si>
  <si>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</si>
  <si>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</si>
  <si>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</si>
  <si>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</si>
  <si>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</si>
  <si>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</si>
  <si>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</si>
  <si>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</si>
  <si>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</si>
  <si>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</si>
  <si>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</si>
  <si>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</si>
  <si>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</si>
  <si>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</si>
  <si>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</si>
  <si>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</si>
  <si>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</si>
  <si>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</si>
  <si>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</si>
  <si>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</si>
  <si>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</si>
  <si>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</si>
  <si>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</si>
  <si>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</si>
  <si>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</si>
  <si>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</si>
  <si>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</si>
  <si>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</si>
  <si>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</si>
  <si>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</si>
  <si>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</si>
  <si>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</si>
  <si>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</si>
  <si>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</si>
  <si>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</si>
  <si>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</si>
  <si>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</si>
  <si>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</si>
  <si>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</si>
  <si>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</si>
  <si>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</si>
  <si>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</si>
  <si>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</si>
  <si>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</si>
  <si>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</si>
  <si>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</si>
  <si>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</si>
  <si>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</si>
  <si>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</si>
  <si>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</si>
  <si>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</si>
  <si>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</si>
  <si>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</si>
  <si>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</si>
  <si>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</si>
  <si>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</si>
  <si>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</si>
  <si>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</si>
  <si>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</si>
  <si>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</si>
  <si>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</si>
  <si>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</si>
  <si>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</si>
  <si>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</si>
  <si>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</si>
  <si>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</si>
  <si>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</si>
  <si>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</si>
  <si>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</si>
  <si>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</si>
  <si>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</si>
  <si>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</si>
  <si>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</si>
  <si>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</si>
  <si>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</si>
  <si>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</si>
  <si>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</si>
  <si>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</si>
  <si>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</si>
  <si>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</si>
  <si>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</si>
  <si>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</si>
  <si>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</si>
  <si>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</si>
  <si>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</si>
  <si>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</si>
  <si>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</si>
  <si>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</si>
  <si>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</si>
  <si>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</si>
  <si>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</si>
  <si>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</si>
  <si>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</si>
  <si>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</si>
  <si>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</si>
  <si>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</si>
  <si>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</si>
  <si>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</si>
  <si>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</si>
  <si>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</si>
  <si>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</si>
  <si>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</si>
  <si>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</si>
  <si>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</si>
  <si>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</si>
  <si>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</si>
  <si>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</si>
  <si>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</si>
  <si>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</si>
  <si>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</si>
  <si>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</si>
  <si>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</si>
  <si>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</si>
  <si>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</si>
  <si>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</si>
  <si>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</si>
  <si>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</si>
  <si>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</si>
  <si>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</si>
  <si>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</si>
  <si>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</si>
  <si>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</si>
  <si>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</si>
  <si>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</si>
  <si>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</si>
  <si>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</si>
  <si>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</si>
  <si>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</si>
  <si>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</si>
  <si>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</si>
  <si>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</si>
  <si>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</si>
  <si>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</si>
  <si>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</si>
  <si>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</si>
  <si>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</si>
  <si>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</si>
  <si>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</si>
  <si>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</si>
  <si>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</si>
  <si>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</si>
  <si>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</si>
  <si>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</si>
  <si>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</si>
  <si>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</si>
  <si>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</si>
  <si>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</si>
  <si>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</si>
  <si>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</si>
  <si>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</si>
  <si>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</si>
  <si>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</si>
  <si>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</si>
  <si>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</si>
  <si>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</si>
  <si>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</si>
  <si>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</si>
  <si>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</si>
  <si>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</si>
  <si>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</si>
  <si>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</si>
  <si>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</si>
  <si>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</si>
  <si>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</si>
  <si>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</si>
  <si>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</si>
  <si>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</si>
  <si>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</si>
  <si>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</si>
  <si>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</si>
  <si>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</si>
  <si>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</si>
  <si>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</si>
  <si>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</si>
  <si>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</si>
  <si>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</si>
  <si>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</si>
  <si>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</si>
  <si>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</si>
  <si>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</si>
  <si>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</si>
  <si>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</si>
  <si>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</si>
  <si>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</si>
  <si>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</si>
  <si>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</si>
  <si>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</si>
  <si>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</si>
  <si>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</si>
  <si>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</si>
  <si>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</si>
  <si>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</si>
  <si>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</si>
  <si>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</si>
  <si>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</si>
  <si>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</si>
  <si>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</si>
  <si>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</si>
  <si>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</si>
  <si>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</si>
  <si>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</si>
  <si>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</si>
  <si>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</si>
  <si>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</si>
  <si>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</si>
  <si>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</si>
  <si>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</si>
  <si>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</si>
  <si>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</si>
  <si>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</si>
  <si>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</si>
  <si>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</si>
  <si>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</si>
  <si>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</si>
  <si>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</si>
  <si>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</si>
  <si>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</si>
  <si>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</si>
  <si>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</si>
  <si>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</si>
  <si>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</si>
  <si>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</si>
  <si>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</si>
  <si>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</si>
  <si>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</si>
  <si>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</si>
  <si>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</si>
  <si>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</si>
  <si>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</si>
  <si>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</si>
  <si>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</si>
  <si>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</si>
  <si>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</si>
  <si>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</si>
  <si>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</si>
  <si>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</si>
  <si>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</si>
  <si>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</si>
  <si>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</si>
  <si>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</si>
  <si>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</si>
  <si>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</si>
  <si>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</si>
  <si>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</si>
  <si>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</si>
  <si>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</si>
  <si>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</si>
  <si>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</si>
  <si>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</si>
  <si>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</si>
  <si>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</si>
  <si>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</si>
  <si>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</si>
  <si>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</si>
  <si>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</si>
  <si>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</si>
  <si>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</si>
  <si>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</si>
  <si>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</si>
  <si>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</si>
  <si>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</si>
  <si>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</si>
  <si>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</si>
  <si>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</si>
  <si>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</si>
  <si>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</si>
  <si>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</si>
  <si>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</si>
  <si>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</si>
  <si>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</si>
  <si>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</si>
  <si>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</si>
  <si>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</si>
  <si>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</si>
  <si>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</si>
  <si>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</si>
  <si>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</si>
  <si>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</si>
  <si>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</si>
  <si>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</si>
  <si>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</si>
  <si>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</si>
  <si>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</si>
  <si>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</si>
  <si>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</si>
  <si>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</si>
  <si>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</si>
  <si>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</si>
  <si>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</si>
  <si>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</si>
  <si>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</si>
  <si>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</si>
  <si>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</si>
  <si>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</si>
  <si>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</si>
  <si>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</si>
  <si>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</si>
  <si>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</si>
  <si>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</si>
  <si>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</si>
  <si>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</si>
  <si>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</si>
  <si>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</si>
  <si>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</si>
  <si>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</si>
  <si>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</si>
  <si>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</si>
  <si>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</si>
  <si>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</si>
  <si>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</si>
  <si>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</si>
  <si>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</si>
  <si>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</si>
  <si>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</si>
  <si>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</si>
  <si>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</si>
  <si>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</si>
  <si>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</si>
  <si>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</si>
  <si>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</si>
  <si>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</si>
  <si>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</si>
  <si>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</si>
  <si>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</si>
  <si>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</si>
  <si>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</si>
  <si>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</si>
  <si>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</si>
  <si>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</si>
  <si>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</si>
  <si>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</si>
  <si>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</si>
  <si>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</si>
  <si>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</si>
  <si>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</si>
  <si>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</si>
  <si>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</si>
  <si>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</si>
  <si>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</si>
  <si>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</si>
  <si>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</si>
  <si>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</si>
  <si>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</si>
  <si>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</si>
  <si>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</si>
  <si>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</si>
  <si>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</si>
  <si>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</si>
  <si>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</si>
  <si>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</si>
  <si>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</si>
  <si>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</si>
  <si>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</si>
  <si>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</si>
  <si>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</si>
  <si>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</si>
  <si>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</si>
  <si>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</si>
  <si>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</si>
  <si>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</si>
  <si>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</si>
  <si>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</si>
  <si>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</si>
  <si>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</si>
  <si>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</si>
  <si>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</si>
  <si>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</si>
  <si>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</si>
  <si>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</si>
  <si>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</si>
  <si>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</si>
  <si>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</si>
  <si>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</si>
  <si>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</si>
  <si>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</si>
  <si>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</si>
  <si>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</si>
  <si>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</si>
  <si>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</si>
  <si>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</si>
  <si>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</si>
  <si>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</si>
  <si>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</si>
  <si>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</si>
  <si>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</si>
  <si>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</si>
  <si>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</si>
  <si>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</si>
  <si>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</si>
  <si>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</si>
  <si>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</si>
  <si>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</si>
  <si>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</si>
  <si>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</si>
  <si>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</si>
  <si>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</si>
  <si>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</si>
  <si>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</si>
  <si>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</si>
  <si>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</si>
  <si>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</si>
  <si>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</si>
  <si>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</si>
  <si>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</si>
  <si>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</si>
  <si>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</si>
  <si>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</si>
  <si>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</si>
  <si>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</si>
  <si>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</si>
  <si>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</si>
  <si>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</si>
  <si>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</si>
  <si>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</si>
  <si>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</si>
  <si>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</si>
  <si>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</si>
  <si>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</si>
  <si>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</si>
  <si>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</si>
  <si>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</si>
  <si>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</si>
  <si>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</si>
  <si>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</si>
  <si>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</si>
  <si>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</si>
  <si>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</si>
  <si>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</si>
  <si>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</si>
  <si>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</si>
  <si>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</si>
  <si>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</si>
  <si>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</si>
  <si>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</si>
  <si>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</si>
  <si>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</si>
  <si>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</si>
  <si>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</si>
  <si>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</si>
  <si>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</si>
  <si>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</si>
  <si>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</si>
  <si>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</si>
  <si>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</si>
  <si>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</si>
  <si>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</si>
  <si>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</si>
  <si>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</si>
  <si>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</si>
  <si>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</si>
  <si>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</si>
  <si>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</si>
  <si>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</si>
  <si>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</si>
  <si>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</si>
  <si>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</si>
  <si>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</si>
  <si>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</si>
  <si>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</si>
  <si>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</si>
  <si>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</si>
  <si>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</si>
  <si>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</si>
  <si>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</si>
  <si>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</si>
  <si>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</si>
  <si>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</si>
  <si>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</si>
  <si>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</si>
  <si>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</si>
  <si>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</si>
  <si>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</si>
  <si>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</si>
  <si>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</si>
  <si>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</si>
  <si>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</si>
  <si>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</si>
  <si>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</si>
  <si>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</si>
  <si>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</si>
  <si>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</si>
  <si>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</si>
  <si>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</si>
  <si>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</si>
  <si>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</si>
  <si>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</si>
  <si>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</si>
  <si>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</si>
  <si>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</si>
  <si>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</si>
  <si>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</si>
  <si>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</si>
  <si>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</si>
  <si>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</si>
  <si>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</si>
  <si>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</si>
  <si>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</si>
  <si>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</si>
  <si>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</si>
  <si>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</si>
  <si>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</si>
  <si>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</si>
  <si>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</si>
  <si>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</si>
  <si>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</si>
  <si>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</si>
  <si>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</si>
  <si>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</si>
  <si>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</si>
  <si>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</si>
  <si>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</si>
  <si>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</si>
  <si>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</si>
  <si>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</si>
  <si>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</si>
  <si>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</si>
  <si>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</si>
  <si>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</si>
  <si>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</si>
  <si>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</si>
  <si>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</si>
  <si>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</si>
  <si>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</si>
  <si>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</si>
  <si>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</si>
  <si>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</si>
  <si>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</si>
  <si>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</si>
  <si>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</si>
  <si>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</si>
  <si>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</si>
  <si>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</si>
  <si>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</si>
  <si>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</si>
  <si>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</si>
  <si>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</si>
  <si>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</si>
  <si>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</si>
  <si>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</si>
  <si>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</si>
  <si>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</si>
  <si>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</si>
  <si>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</si>
  <si>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</si>
  <si>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</si>
  <si>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</si>
  <si>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</si>
  <si>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</si>
  <si>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</si>
  <si>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</si>
  <si>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</si>
  <si>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</si>
  <si>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</si>
  <si>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</si>
  <si>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</si>
  <si>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</si>
  <si>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</si>
  <si>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</si>
  <si>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</si>
  <si>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</si>
  <si>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</si>
  <si>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</si>
  <si>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</si>
  <si>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</si>
  <si>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</si>
  <si>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</si>
  <si>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</si>
  <si>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</si>
  <si>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</si>
  <si>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</si>
  <si>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</si>
  <si>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</si>
  <si>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</si>
  <si>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</si>
  <si>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</si>
  <si>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</si>
  <si>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</si>
  <si>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</si>
  <si>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</si>
  <si>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</si>
  <si>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</si>
  <si>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</si>
  <si>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</si>
  <si>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</si>
  <si>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</si>
  <si>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</si>
  <si>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</si>
  <si>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</si>
  <si>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</si>
  <si>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</si>
  <si>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</si>
  <si>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</si>
  <si>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</si>
  <si>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</si>
  <si>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</si>
  <si>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</si>
  <si>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</si>
  <si>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</si>
  <si>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</si>
  <si>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</si>
  <si>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</si>
  <si>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</si>
  <si>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</si>
  <si>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</si>
  <si>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</si>
  <si>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</si>
  <si>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</si>
  <si>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</si>
  <si>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</si>
  <si>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</si>
  <si>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</si>
  <si>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</si>
  <si>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</si>
  <si>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</si>
  <si>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</si>
  <si>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</si>
  <si>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</si>
  <si>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</si>
  <si>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</si>
  <si>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</si>
  <si>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</si>
  <si>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</si>
  <si>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</si>
  <si>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</si>
  <si>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</si>
  <si>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</si>
  <si>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</si>
  <si>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</si>
  <si>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</si>
  <si>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</si>
  <si>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</si>
  <si>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</si>
  <si>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</si>
  <si>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</si>
  <si>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</si>
  <si>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</si>
  <si>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</si>
  <si>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</si>
  <si>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</si>
  <si>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</si>
  <si>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</si>
  <si>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</si>
  <si>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</si>
  <si>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</si>
  <si>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</si>
  <si>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</si>
  <si>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</si>
  <si>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</si>
  <si>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</si>
  <si>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</si>
  <si>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</si>
  <si>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</si>
  <si>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</si>
  <si>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</si>
  <si>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</si>
  <si>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</si>
  <si>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</si>
  <si>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</si>
  <si>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</si>
  <si>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</si>
  <si>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</si>
  <si>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</si>
  <si>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</si>
  <si>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</si>
  <si>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</si>
  <si>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</si>
  <si>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</si>
  <si>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</si>
  <si>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</si>
  <si>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</si>
  <si>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</si>
  <si>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</si>
  <si>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</si>
  <si>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</si>
  <si>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</si>
  <si>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</si>
  <si>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</si>
  <si>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</si>
  <si>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</si>
  <si>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</si>
  <si>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</si>
  <si>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</si>
  <si>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</si>
  <si>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</si>
  <si>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</si>
  <si>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</si>
  <si>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</si>
  <si>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</si>
  <si>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</si>
  <si>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</si>
  <si>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</si>
  <si>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</si>
  <si>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</si>
  <si>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</si>
  <si>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</si>
  <si>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</si>
  <si>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</si>
  <si>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</si>
  <si>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</si>
  <si>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</si>
  <si>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</si>
  <si>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</si>
  <si>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</si>
  <si>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</si>
  <si>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</si>
  <si>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</si>
  <si>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</si>
  <si>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</si>
  <si>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</si>
  <si>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</si>
  <si>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</si>
  <si>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</si>
  <si>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</si>
  <si>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</si>
  <si>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</si>
  <si>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</si>
  <si>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</si>
  <si>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</si>
  <si>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</si>
  <si>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</si>
  <si>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</si>
  <si>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</si>
  <si>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</si>
  <si>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</si>
  <si>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</si>
  <si>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</si>
  <si>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</si>
  <si>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</si>
  <si>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</si>
  <si>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</si>
  <si>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</si>
  <si>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</si>
  <si>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</si>
  <si>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</si>
  <si>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</si>
  <si>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</si>
  <si>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</si>
  <si>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</si>
  <si>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</si>
  <si>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</si>
  <si>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</si>
  <si>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</si>
  <si>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</si>
  <si>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</si>
  <si>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</si>
  <si>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</si>
  <si>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</si>
  <si>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</si>
  <si>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</si>
  <si>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</si>
  <si>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</si>
  <si>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</si>
  <si>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</si>
  <si>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</si>
  <si>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</si>
  <si>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</si>
  <si>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</si>
  <si>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</si>
  <si>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</si>
  <si>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</si>
  <si>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</si>
  <si>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</si>
  <si>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</si>
  <si>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</si>
  <si>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</si>
  <si>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</si>
  <si>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</si>
  <si>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</si>
  <si>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</si>
  <si>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</si>
  <si>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</si>
  <si>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</si>
  <si>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</si>
  <si>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</si>
  <si>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</si>
  <si>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</si>
  <si>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</si>
  <si>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</si>
  <si>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</si>
  <si>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</si>
  <si>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</si>
  <si>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</si>
  <si>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</si>
  <si>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</si>
  <si>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</si>
  <si>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</si>
  <si>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</si>
  <si>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</si>
  <si>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</si>
  <si>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</si>
  <si>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</si>
  <si>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</si>
  <si>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</si>
  <si>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</si>
  <si>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</si>
  <si>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</si>
  <si>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</si>
  <si>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</si>
  <si>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</si>
  <si>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</si>
  <si>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</si>
  <si>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</si>
  <si>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</si>
  <si>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</si>
  <si>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</si>
  <si>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</si>
  <si>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</si>
  <si>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</si>
  <si>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</si>
  <si>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</si>
  <si>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</si>
  <si>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</si>
  <si>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</si>
  <si>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</si>
  <si>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</si>
  <si>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</si>
  <si>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</si>
  <si>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</si>
  <si>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</si>
  <si>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</si>
  <si>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</si>
  <si>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</si>
  <si>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</si>
  <si>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</si>
  <si>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</si>
  <si>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</si>
  <si>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</si>
  <si>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</si>
  <si>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</si>
  <si>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</si>
  <si>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</si>
  <si>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</si>
  <si>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</si>
  <si>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</si>
  <si>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</si>
  <si>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</si>
  <si>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</si>
  <si>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</si>
  <si>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</si>
  <si>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</si>
  <si>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</si>
  <si>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</si>
  <si>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</si>
  <si>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</si>
  <si>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</si>
  <si>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</si>
  <si>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</si>
  <si>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</si>
  <si>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</si>
  <si>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</si>
  <si>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</si>
  <si>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</si>
  <si>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</si>
  <si>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</si>
  <si>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</si>
  <si>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</si>
  <si>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</si>
  <si>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</si>
  <si>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</si>
  <si>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</si>
  <si>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</si>
  <si>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</si>
  <si>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</si>
  <si>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</si>
  <si>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</si>
  <si>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</si>
  <si>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</si>
  <si>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</si>
  <si>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</si>
  <si>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</si>
  <si>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</si>
  <si>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</si>
  <si>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</si>
  <si>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</si>
  <si>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</si>
  <si>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</si>
  <si>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</si>
  <si>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</si>
  <si>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</si>
  <si>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</si>
  <si>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</si>
  <si>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</si>
  <si>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</si>
  <si>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</si>
  <si>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</si>
  <si>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</si>
  <si>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</si>
  <si>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</si>
  <si>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</si>
  <si>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</si>
  <si>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</si>
  <si>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</si>
  <si>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</si>
  <si>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</si>
  <si>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</si>
  <si>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</si>
  <si>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</si>
  <si>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</si>
  <si>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</si>
  <si>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</si>
  <si>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</si>
  <si>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</si>
  <si>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</si>
  <si>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</si>
  <si>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</si>
  <si>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</si>
  <si>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</si>
  <si>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</si>
  <si>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</si>
  <si>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</si>
  <si>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</si>
  <si>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</si>
  <si>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</si>
  <si>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</si>
  <si>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</si>
  <si>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</si>
  <si>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</si>
  <si>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</si>
  <si>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</si>
  <si>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</si>
  <si>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</si>
  <si>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</si>
  <si>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</si>
  <si>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</si>
  <si>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</si>
  <si>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</si>
  <si>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</si>
  <si>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</si>
  <si>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</si>
  <si>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</si>
  <si>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</si>
  <si>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</si>
  <si>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</si>
  <si>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</si>
  <si>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</si>
  <si>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</si>
  <si>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</si>
  <si>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</si>
  <si>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</si>
  <si>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</si>
  <si>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</si>
  <si>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</si>
  <si>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</si>
  <si>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</si>
  <si>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</si>
  <si>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</si>
  <si>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</si>
  <si>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</si>
  <si>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</si>
  <si>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</si>
  <si>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</si>
  <si>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</si>
  <si>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</si>
  <si>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</si>
  <si>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</si>
  <si>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</si>
  <si>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</si>
  <si>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</si>
  <si>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</si>
  <si>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</si>
  <si>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</si>
  <si>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</si>
  <si>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</si>
  <si>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</si>
  <si>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</si>
  <si>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</si>
  <si>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</si>
  <si>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</si>
  <si>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</si>
  <si>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</si>
  <si>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</si>
  <si>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</si>
  <si>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</si>
  <si>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</si>
  <si>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</si>
  <si>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</si>
  <si>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</si>
  <si>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</si>
  <si>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</si>
  <si>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</si>
  <si>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</si>
  <si>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</si>
  <si>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</si>
  <si>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</si>
  <si>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</si>
  <si>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</si>
  <si>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</si>
  <si>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</si>
  <si>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</si>
  <si>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</si>
  <si>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</si>
  <si>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</si>
  <si>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</si>
  <si>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</si>
  <si>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</si>
  <si>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</si>
  <si>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</si>
  <si>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</si>
  <si>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</si>
  <si>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</si>
  <si>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</si>
  <si>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</si>
  <si>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</si>
  <si>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</si>
  <si>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</si>
  <si>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</si>
  <si>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</si>
  <si>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</si>
  <si>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</si>
  <si>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</si>
  <si>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</si>
  <si>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</si>
  <si>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</si>
  <si>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</si>
  <si>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</si>
  <si>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</si>
  <si>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</si>
  <si>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</si>
  <si>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</si>
  <si>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</si>
  <si>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</si>
  <si>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</si>
  <si>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</si>
  <si>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</si>
  <si>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</si>
  <si>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</si>
  <si>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</si>
  <si>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</si>
  <si>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</si>
  <si>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</si>
  <si>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</si>
  <si>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</si>
  <si>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</si>
  <si>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</si>
  <si>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</si>
  <si>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</si>
  <si>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</si>
  <si>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</si>
  <si>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</si>
  <si>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</si>
  <si>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</si>
  <si>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</si>
  <si>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</si>
  <si>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</si>
  <si>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</si>
  <si>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</si>
  <si>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</si>
  <si>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</si>
  <si>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</si>
  <si>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</si>
  <si>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</si>
  <si>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</si>
  <si>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</si>
  <si>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</si>
  <si>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</si>
  <si>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</si>
  <si>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</si>
  <si>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</si>
  <si>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</si>
  <si>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</si>
  <si>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</si>
  <si>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</si>
  <si>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</si>
  <si>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</si>
  <si>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</si>
  <si>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</si>
  <si>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</si>
  <si>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</si>
  <si>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</si>
  <si>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</si>
  <si>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</si>
  <si>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</si>
  <si>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</si>
  <si>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</si>
  <si>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</si>
  <si>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</si>
  <si>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</si>
  <si>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</si>
  <si>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</si>
  <si>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</si>
  <si>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</si>
  <si>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</si>
  <si>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</si>
  <si>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</si>
  <si>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</si>
  <si>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</si>
  <si>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</si>
  <si>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</si>
  <si>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</si>
  <si>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</si>
  <si>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</si>
  <si>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</si>
  <si>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</si>
  <si>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</si>
  <si>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</si>
  <si>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</si>
  <si>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</si>
  <si>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</si>
  <si>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</si>
  <si>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</si>
  <si>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</si>
  <si>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</si>
  <si>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</si>
  <si>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</si>
  <si>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</si>
  <si>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</si>
  <si>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</si>
  <si>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</si>
  <si>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</si>
  <si>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</si>
  <si>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</si>
  <si>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</si>
  <si>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</si>
  <si>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</si>
  <si>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</si>
  <si>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</si>
  <si>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</si>
  <si>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</si>
  <si>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</si>
  <si>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</si>
  <si>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</si>
  <si>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</si>
  <si>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</si>
  <si>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</si>
  <si>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</si>
  <si>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</si>
  <si>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</si>
  <si>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</si>
  <si>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</si>
  <si>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</si>
  <si>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</si>
  <si>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</si>
  <si>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</si>
  <si>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</si>
  <si>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</si>
  <si>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</si>
  <si>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</si>
  <si>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</si>
  <si>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</si>
  <si>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</si>
  <si>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</si>
  <si>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</si>
  <si>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</si>
  <si>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</si>
  <si>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</si>
  <si>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</si>
  <si>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</si>
  <si>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</si>
  <si>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</si>
  <si>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</si>
  <si>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</si>
  <si>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</si>
  <si>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</si>
  <si>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</si>
  <si>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</si>
  <si>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</si>
  <si>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</si>
  <si>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</si>
  <si>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</si>
  <si>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</si>
  <si>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</si>
  <si>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</si>
  <si>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</si>
  <si>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</si>
  <si>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</si>
  <si>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</si>
  <si>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</si>
  <si>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</si>
  <si>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</si>
  <si>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</si>
  <si>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</si>
  <si>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</si>
  <si>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</si>
  <si>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</si>
  <si>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</si>
  <si>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</si>
  <si>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</si>
  <si>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</si>
  <si>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</si>
  <si>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</si>
  <si>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</si>
  <si>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</si>
  <si>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</si>
  <si>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</si>
  <si>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</si>
  <si>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</si>
  <si>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</si>
  <si>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</si>
  <si>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</si>
  <si>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</si>
  <si>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</si>
  <si>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</si>
  <si>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</si>
  <si>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</si>
  <si>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</si>
  <si>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</si>
  <si>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</si>
  <si>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</si>
  <si>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</si>
  <si>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</si>
  <si>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</si>
  <si>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</si>
  <si>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</si>
  <si>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</si>
  <si>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</si>
  <si>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</si>
  <si>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</si>
  <si>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</si>
  <si>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</si>
  <si>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</si>
  <si>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</si>
  <si>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</si>
  <si>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</si>
  <si>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</si>
  <si>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</si>
  <si>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</si>
  <si>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</si>
  <si>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</si>
  <si>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</si>
  <si>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</si>
  <si>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</si>
  <si>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</si>
  <si>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</si>
  <si>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</si>
  <si>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</si>
  <si>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</si>
  <si>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</si>
  <si>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</si>
  <si>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</si>
  <si>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</si>
  <si>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</si>
  <si>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</si>
  <si>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</si>
  <si>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</si>
  <si>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</si>
  <si>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</si>
  <si>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</si>
  <si>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</si>
  <si>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</si>
  <si>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</si>
  <si>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</si>
  <si>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</si>
  <si>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</si>
  <si>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</si>
  <si>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</si>
  <si>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</si>
  <si>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</si>
  <si>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</si>
  <si>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</si>
  <si>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</si>
  <si>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</si>
  <si>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</si>
  <si>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</si>
  <si>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</si>
  <si>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</si>
  <si>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</si>
  <si>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</si>
  <si>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</si>
  <si>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</si>
  <si>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</si>
  <si>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</si>
  <si>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</si>
  <si>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</si>
  <si>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</si>
  <si>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</si>
  <si>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</si>
  <si>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</si>
  <si>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</si>
  <si>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</si>
  <si>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</si>
  <si>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</si>
  <si>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</si>
  <si>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</si>
  <si>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</si>
  <si>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</si>
  <si>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</si>
  <si>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</si>
  <si>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</si>
  <si>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</si>
  <si>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</si>
  <si>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</si>
  <si>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</si>
  <si>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</si>
  <si>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</si>
  <si>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</si>
  <si>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</si>
  <si>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</si>
  <si>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</si>
  <si>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</si>
  <si>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</si>
  <si>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</si>
  <si>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</si>
  <si>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</si>
  <si>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</si>
  <si>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</si>
  <si>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</si>
  <si>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</si>
  <si>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</si>
  <si>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</si>
  <si>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</si>
  <si>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</si>
  <si>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</si>
  <si>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</si>
  <si>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</si>
  <si>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</si>
  <si>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</si>
  <si>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</si>
  <si>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</si>
  <si>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</si>
  <si>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</si>
  <si>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</si>
  <si>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</si>
  <si>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</si>
  <si>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</si>
  <si>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</si>
  <si>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</si>
  <si>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</si>
  <si>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</si>
  <si>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</si>
  <si>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</si>
  <si>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</si>
  <si>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</si>
  <si>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</si>
  <si>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</si>
  <si>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</si>
  <si>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</si>
  <si>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</si>
  <si>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</si>
  <si>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</si>
  <si>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</si>
  <si>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</si>
  <si>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</si>
  <si>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</si>
  <si>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</si>
  <si>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</si>
  <si>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</si>
  <si>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</si>
  <si>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</si>
  <si>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</si>
  <si>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</si>
  <si>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</si>
  <si>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</si>
  <si>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</si>
  <si>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</si>
  <si>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</si>
  <si>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</si>
  <si>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</si>
  <si>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</si>
  <si>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</si>
  <si>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</si>
  <si>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</si>
  <si>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</si>
  <si>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</si>
  <si>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</si>
  <si>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</si>
  <si>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</si>
  <si>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</si>
  <si>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</si>
  <si>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</si>
  <si>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</si>
  <si>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</si>
  <si>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</si>
  <si>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</si>
  <si>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</si>
  <si>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</si>
  <si>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</si>
  <si>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</si>
  <si>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</si>
  <si>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</si>
  <si>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</si>
  <si>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</si>
  <si>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</si>
  <si>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</si>
  <si>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</si>
  <si>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</si>
  <si>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</si>
  <si>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</si>
  <si>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</si>
  <si>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</si>
  <si>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</si>
  <si>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</si>
  <si>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</si>
  <si>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</si>
  <si>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</si>
  <si>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</si>
  <si>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</si>
  <si>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</si>
  <si>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</si>
  <si>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</si>
  <si>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</si>
  <si>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</si>
  <si>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</si>
  <si>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</si>
  <si>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</si>
  <si>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</si>
  <si>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</si>
  <si>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</si>
  <si>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</si>
  <si>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</si>
  <si>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</si>
  <si>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</si>
  <si>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</si>
  <si>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</si>
  <si>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</si>
  <si>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</si>
  <si>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</si>
  <si>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</si>
  <si>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</si>
  <si>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</si>
  <si>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</si>
  <si>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</si>
  <si>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</si>
  <si>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</si>
  <si>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</si>
  <si>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</si>
  <si>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</si>
  <si>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</si>
  <si>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</si>
  <si>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</si>
  <si>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</si>
  <si>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</si>
  <si>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</si>
  <si>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</si>
  <si>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</si>
  <si>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</si>
  <si>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</si>
  <si>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</si>
  <si>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</si>
  <si>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</si>
  <si>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</si>
  <si>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</si>
  <si>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</si>
  <si>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</si>
  <si>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</si>
  <si>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</si>
  <si>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</si>
  <si>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</si>
  <si>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</si>
  <si>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</si>
  <si>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</si>
  <si>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</si>
  <si>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</si>
  <si>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</si>
  <si>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</si>
  <si>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</si>
  <si>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</si>
  <si>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</si>
  <si>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</si>
  <si>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</si>
  <si>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</si>
  <si>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</si>
  <si>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</si>
  <si>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</si>
  <si>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</si>
  <si>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</si>
  <si>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</si>
  <si>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</si>
  <si>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</si>
  <si>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</si>
  <si>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</si>
  <si>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</si>
  <si>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</si>
  <si>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</si>
  <si>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</si>
  <si>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</si>
  <si>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</si>
  <si>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</si>
  <si>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</si>
  <si>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</si>
  <si>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</si>
  <si>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</si>
  <si>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</si>
  <si>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</si>
  <si>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</si>
  <si>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</si>
  <si>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</si>
  <si>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</si>
  <si>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</si>
  <si>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</si>
  <si>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</si>
  <si>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</si>
  <si>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</si>
  <si>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</si>
  <si>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</si>
  <si>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</si>
  <si>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</si>
  <si>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</si>
  <si>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</si>
  <si>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</si>
  <si>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</si>
  <si>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</si>
  <si>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</si>
  <si>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</si>
  <si>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</si>
  <si>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</si>
  <si>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</si>
  <si>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</si>
  <si>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</si>
  <si>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</si>
  <si>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</si>
  <si>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</si>
  <si>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</si>
  <si>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</si>
  <si>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</si>
  <si>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</si>
  <si>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</si>
  <si>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</si>
  <si>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</si>
  <si>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</si>
  <si>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</si>
  <si>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</si>
  <si>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</si>
  <si>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</si>
  <si>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</si>
  <si>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</si>
  <si>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</si>
  <si>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</si>
  <si>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</si>
  <si>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</si>
  <si>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</si>
  <si>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</si>
  <si>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</si>
  <si>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</si>
  <si>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</si>
  <si>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</si>
  <si>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</si>
  <si>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</si>
  <si>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</si>
  <si>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</si>
  <si>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</si>
  <si>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</si>
  <si>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</si>
  <si>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</si>
  <si>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</si>
  <si>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</si>
  <si>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</si>
  <si>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</si>
  <si>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</si>
  <si>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</si>
  <si>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</si>
  <si>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</si>
  <si>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</si>
  <si>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</si>
  <si>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</si>
  <si>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</si>
  <si>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</si>
  <si>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</si>
  <si>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</si>
  <si>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</si>
  <si>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</si>
  <si>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</si>
  <si>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</si>
  <si>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</si>
  <si>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</si>
  <si>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</si>
  <si>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</si>
  <si>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</si>
  <si>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</si>
  <si>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</si>
  <si>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</si>
  <si>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</si>
  <si>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</si>
  <si>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</si>
  <si>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</si>
  <si>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</si>
  <si>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</si>
  <si>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</si>
  <si>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</si>
  <si>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</si>
  <si>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</si>
  <si>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</si>
  <si>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</si>
  <si>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</si>
  <si>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</si>
  <si>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</si>
  <si>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</si>
  <si>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</si>
  <si>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</si>
  <si>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</si>
  <si>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</si>
  <si>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</si>
  <si>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</si>
  <si>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</si>
  <si>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</si>
  <si>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</si>
  <si>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</si>
  <si>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</si>
  <si>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</si>
  <si>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</si>
  <si>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</si>
  <si>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</si>
  <si>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</si>
  <si>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</si>
  <si>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</si>
  <si>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</si>
  <si>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</si>
  <si>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</si>
  <si>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</si>
  <si>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</si>
  <si>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</si>
  <si>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</si>
  <si>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</si>
  <si>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</si>
  <si>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</si>
  <si>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</si>
  <si>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</si>
  <si>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</si>
  <si>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</si>
  <si>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</si>
  <si>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</si>
  <si>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</si>
  <si>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</si>
  <si>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</si>
  <si>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</si>
  <si>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</si>
  <si>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</si>
  <si>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</si>
  <si>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</si>
  <si>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</si>
  <si>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</si>
  <si>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</si>
  <si>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</si>
  <si>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</si>
  <si>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</si>
  <si>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</si>
  <si>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</si>
  <si>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</si>
  <si>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</si>
  <si>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</si>
  <si>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</si>
  <si>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</si>
  <si>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</si>
  <si>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</si>
  <si>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</si>
  <si>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</si>
  <si>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</si>
  <si>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</si>
  <si>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</si>
  <si>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</si>
  <si>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</si>
  <si>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</si>
  <si>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</si>
  <si>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</si>
  <si>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</si>
  <si>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</si>
  <si>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</si>
  <si>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</si>
  <si>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</si>
  <si>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</si>
  <si>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</si>
  <si>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</si>
  <si>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</si>
  <si>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</si>
  <si>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</si>
  <si>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</si>
  <si>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</si>
  <si>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</si>
  <si>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</si>
  <si>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</si>
  <si>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</si>
  <si>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</si>
  <si>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</si>
  <si>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</si>
  <si>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</si>
  <si>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</si>
  <si>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</si>
  <si>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</si>
  <si>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</si>
  <si>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</si>
  <si>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</si>
  <si>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</si>
  <si>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</si>
  <si>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</si>
  <si>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</si>
  <si>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</si>
  <si>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</si>
  <si>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</si>
  <si>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</si>
  <si>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</si>
  <si>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</si>
  <si>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</si>
  <si>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</si>
  <si>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</si>
  <si>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</si>
  <si>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</si>
  <si>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</si>
  <si>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</si>
  <si>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</si>
  <si>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</si>
  <si>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</si>
  <si>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</si>
  <si>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</si>
  <si>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</si>
  <si>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</si>
  <si>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</si>
  <si>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</si>
  <si>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</si>
  <si>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</si>
  <si>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</si>
  <si>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</si>
  <si>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</si>
  <si>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</si>
  <si>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</si>
  <si>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</si>
  <si>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</si>
  <si>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</si>
  <si>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</si>
  <si>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</si>
  <si>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</si>
  <si>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</si>
  <si>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</si>
  <si>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</si>
  <si>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</si>
  <si>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</si>
  <si>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</si>
  <si>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</si>
  <si>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</si>
  <si>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</si>
  <si>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</si>
  <si>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</si>
  <si>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</si>
  <si>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</si>
  <si>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</si>
  <si>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</si>
  <si>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</si>
  <si>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</si>
  <si>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</si>
  <si>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</si>
  <si>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</si>
  <si>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</si>
  <si>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</si>
  <si>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</si>
  <si>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</si>
  <si>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</si>
  <si>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</si>
  <si>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</si>
  <si>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</si>
  <si>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</si>
  <si>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</si>
  <si>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</si>
  <si>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</si>
  <si>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</si>
  <si>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</si>
  <si>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</si>
  <si>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</si>
  <si>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</si>
  <si>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</si>
  <si>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</si>
  <si>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</si>
  <si>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</si>
  <si>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</si>
  <si>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</si>
  <si>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</si>
  <si>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</si>
  <si>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</si>
  <si>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</si>
  <si>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</si>
  <si>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</si>
  <si>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</si>
  <si>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</si>
  <si>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</si>
  <si>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</si>
  <si>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</si>
  <si>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</si>
  <si>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</si>
  <si>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</si>
  <si>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</si>
  <si>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</si>
  <si>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</si>
  <si>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</si>
  <si>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</si>
  <si>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</si>
  <si>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</si>
  <si>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</si>
  <si>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</si>
  <si>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</si>
  <si>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</si>
  <si>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</si>
  <si>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</si>
  <si>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</si>
  <si>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</si>
  <si>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</si>
  <si>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</si>
  <si>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</si>
  <si>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</si>
  <si>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</si>
  <si>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</si>
  <si>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</si>
  <si>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</si>
  <si>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</si>
  <si>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</si>
  <si>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</si>
  <si>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</si>
  <si>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</si>
  <si>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</si>
  <si>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</si>
  <si>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</si>
  <si>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</si>
  <si>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</si>
  <si>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</si>
  <si>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</si>
  <si>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</si>
  <si>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</si>
  <si>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</si>
  <si>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</si>
  <si>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</si>
  <si>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</si>
  <si>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</si>
  <si>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</si>
  <si>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</si>
  <si>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</si>
  <si>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</si>
  <si>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</si>
  <si>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</si>
  <si>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</si>
  <si>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</si>
  <si>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</si>
  <si>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</si>
  <si>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</si>
  <si>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</si>
  <si>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</si>
  <si>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</si>
  <si>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</si>
  <si>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</si>
  <si>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</si>
  <si>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</si>
  <si>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</si>
  <si>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</si>
  <si>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</si>
  <si>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</si>
  <si>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</si>
  <si>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</si>
  <si>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</si>
  <si>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</si>
  <si>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</si>
  <si>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</si>
  <si>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</si>
  <si>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</si>
  <si>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</si>
  <si>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</si>
  <si>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</si>
  <si>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</si>
  <si>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</si>
  <si>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</si>
  <si>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</si>
  <si>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</si>
  <si>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</si>
  <si>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</si>
  <si>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</si>
  <si>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</si>
  <si>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</si>
  <si>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</si>
  <si>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</si>
  <si>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</si>
  <si>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</si>
  <si>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</si>
  <si>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</si>
  <si>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</si>
  <si>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</si>
  <si>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</si>
  <si>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</si>
  <si>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</si>
  <si>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</si>
  <si>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</si>
  <si>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</si>
  <si>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</si>
  <si>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</si>
  <si>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</si>
  <si>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</si>
  <si>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</si>
  <si>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</si>
  <si>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</si>
  <si>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</si>
  <si>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</si>
  <si>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</si>
  <si>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</si>
  <si>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</si>
  <si>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</si>
  <si>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</si>
  <si>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</si>
  <si>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</si>
  <si>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</si>
  <si>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</si>
  <si>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</si>
  <si>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</si>
  <si>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</si>
  <si>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</si>
  <si>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</si>
  <si>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</si>
  <si>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</si>
  <si>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</si>
  <si>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</si>
  <si>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</si>
  <si>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</si>
  <si>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</si>
  <si>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</si>
  <si>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</si>
  <si>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</si>
  <si>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</si>
  <si>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</si>
  <si>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</si>
  <si>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</si>
  <si>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</si>
  <si>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</si>
  <si>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</si>
  <si>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</si>
  <si>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</si>
  <si>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</si>
  <si>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</si>
  <si>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</si>
  <si>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</si>
  <si>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</si>
  <si>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</si>
  <si>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</si>
  <si>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</si>
  <si>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</si>
  <si>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</si>
  <si>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</si>
  <si>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</si>
  <si>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</si>
  <si>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</si>
  <si>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</si>
  <si>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</si>
  <si>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</si>
  <si>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</si>
  <si>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</si>
  <si>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</si>
  <si>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</si>
  <si>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</si>
  <si>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</si>
  <si>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</si>
  <si>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</si>
  <si>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</si>
  <si>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</si>
  <si>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</si>
  <si>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</si>
  <si>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</si>
  <si>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</si>
  <si>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</si>
  <si>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</si>
  <si>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</si>
  <si>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</si>
  <si>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</si>
  <si>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</si>
  <si>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</si>
  <si>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</si>
  <si>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</si>
  <si>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</si>
  <si>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</si>
  <si>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</si>
  <si>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</si>
  <si>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</si>
  <si>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</si>
  <si>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</si>
  <si>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</si>
  <si>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</si>
  <si>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</si>
  <si>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</si>
  <si>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</si>
  <si>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</si>
  <si>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</si>
  <si>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</si>
  <si>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</si>
  <si>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</si>
  <si>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</si>
  <si>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</si>
  <si>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</si>
  <si>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</si>
  <si>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</si>
  <si>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</si>
  <si>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</si>
  <si>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</si>
  <si>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</si>
  <si>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</si>
  <si>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</si>
  <si>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</si>
  <si>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</si>
  <si>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</si>
  <si>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</si>
  <si>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</si>
  <si>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</si>
  <si>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</si>
  <si>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</si>
  <si>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</si>
  <si>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</si>
  <si>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</si>
  <si>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</si>
  <si>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</si>
  <si>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</si>
  <si>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</si>
  <si>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</si>
  <si>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</si>
  <si>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</si>
  <si>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</si>
  <si>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</si>
  <si>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</si>
  <si>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</si>
  <si>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</si>
  <si>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</si>
  <si>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</si>
  <si>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</si>
  <si>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</si>
  <si>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</si>
  <si>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</si>
  <si>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</si>
  <si>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</si>
  <si>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</si>
  <si>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</si>
  <si>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</si>
  <si>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</si>
  <si>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</si>
  <si>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</si>
  <si>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</si>
  <si>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</si>
  <si>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</si>
  <si>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</si>
  <si>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</si>
  <si>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</si>
  <si>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</si>
  <si>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</si>
  <si>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</si>
  <si>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</si>
  <si>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</si>
  <si>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</si>
  <si>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</si>
  <si>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</si>
  <si>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</si>
  <si>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</si>
  <si>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</si>
  <si>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</si>
  <si>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</si>
  <si>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</si>
  <si>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</si>
  <si>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</si>
  <si>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</si>
  <si>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</si>
  <si>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</si>
  <si>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</si>
  <si>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</si>
  <si>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</si>
  <si>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</si>
  <si>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</si>
  <si>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</si>
  <si>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</si>
  <si>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</si>
  <si>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</si>
  <si>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</si>
  <si>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</si>
  <si>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</si>
  <si>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</si>
  <si>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</si>
  <si>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</si>
  <si>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</si>
  <si>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</si>
  <si>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</si>
  <si>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</si>
  <si>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</si>
  <si>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</si>
  <si>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</si>
  <si>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</si>
  <si>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</si>
  <si>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</si>
  <si>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</si>
  <si>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</si>
  <si>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</si>
  <si>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</si>
  <si>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</si>
  <si>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</si>
  <si>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</si>
  <si>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</si>
  <si>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</si>
  <si>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</si>
  <si>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</si>
  <si>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</si>
  <si>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</si>
  <si>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</si>
  <si>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</si>
  <si>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</si>
  <si>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</si>
  <si>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</si>
  <si>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</si>
  <si>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</si>
  <si>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</si>
  <si>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</si>
  <si>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</si>
  <si>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</si>
  <si>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</si>
  <si>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</si>
  <si>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</si>
  <si>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</si>
  <si>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</si>
  <si>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</si>
  <si>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</si>
  <si>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</si>
  <si>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</si>
  <si>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</si>
  <si>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</si>
  <si>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</si>
  <si>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</si>
  <si>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</si>
  <si>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</si>
  <si>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</si>
  <si>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</si>
  <si>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</si>
  <si>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</si>
  <si>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</si>
  <si>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</si>
  <si>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</si>
  <si>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</si>
  <si>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</si>
  <si>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</si>
  <si>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</si>
  <si>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</si>
  <si>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</si>
  <si>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</si>
  <si>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</si>
  <si>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</si>
  <si>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</si>
  <si>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</si>
  <si>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</si>
  <si>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</si>
  <si>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</si>
  <si>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</si>
  <si>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</si>
  <si>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</si>
  <si>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</si>
  <si>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</si>
  <si>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</si>
  <si>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</si>
  <si>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</si>
  <si>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</si>
  <si>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</si>
  <si>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</si>
  <si>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</si>
  <si>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</si>
  <si>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</si>
  <si>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</si>
  <si>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</si>
  <si>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</si>
  <si>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</si>
  <si>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</si>
  <si>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</si>
  <si>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</si>
  <si>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</si>
  <si>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</si>
  <si>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</si>
  <si>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</si>
  <si>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</si>
  <si>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</si>
  <si>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</si>
  <si>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</si>
  <si>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</si>
  <si>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</si>
  <si>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</si>
  <si>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</si>
  <si>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</si>
  <si>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</si>
  <si>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</si>
  <si>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</si>
  <si>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</si>
  <si>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</si>
  <si>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</si>
  <si>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</si>
  <si>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</si>
  <si>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</si>
  <si>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</si>
  <si>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</si>
  <si>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</si>
  <si>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</si>
  <si>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</si>
  <si>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</si>
  <si>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</si>
  <si>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</si>
  <si>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</si>
  <si>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</si>
  <si>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</si>
  <si>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</si>
  <si>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</si>
  <si>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</si>
  <si>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</si>
  <si>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</si>
  <si>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</si>
  <si>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</si>
  <si>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</si>
  <si>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</si>
  <si>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</si>
  <si>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</si>
  <si>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</si>
  <si>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</si>
  <si>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</si>
  <si>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</si>
  <si>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</si>
  <si>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</si>
  <si>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</si>
  <si>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</si>
  <si>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</si>
  <si>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</si>
  <si>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</si>
  <si>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</si>
  <si>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</si>
  <si>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</si>
  <si>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</si>
  <si>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</si>
  <si>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</si>
  <si>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</si>
  <si>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</si>
  <si>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</si>
  <si>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</si>
  <si>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</si>
  <si>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</si>
  <si>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</si>
  <si>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</si>
  <si>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</si>
  <si>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</si>
  <si>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</si>
  <si>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</si>
  <si>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</si>
  <si>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</si>
  <si>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</si>
  <si>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</si>
  <si>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</si>
  <si>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</si>
  <si>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</si>
  <si>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</si>
  <si>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</si>
  <si>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</si>
  <si>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</si>
  <si>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</si>
  <si>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</si>
  <si>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</si>
  <si>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</si>
  <si>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</si>
  <si>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</si>
  <si>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</si>
  <si>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</si>
  <si>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</si>
  <si>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</si>
  <si>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</si>
  <si>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</si>
  <si>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</si>
  <si>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</si>
  <si>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</si>
  <si>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</si>
  <si>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</si>
  <si>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</si>
  <si>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</si>
  <si>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</si>
  <si>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</si>
  <si>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</si>
  <si>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</si>
  <si>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</si>
  <si>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</si>
  <si>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</si>
  <si>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</si>
  <si>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</si>
  <si>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</si>
  <si>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</si>
  <si>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</si>
  <si>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</si>
  <si>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</si>
  <si>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</si>
  <si>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</si>
  <si>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</si>
  <si>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</si>
  <si>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</si>
  <si>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</si>
  <si>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</si>
  <si>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</si>
  <si>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</si>
  <si>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</si>
  <si>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</si>
  <si>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</si>
  <si>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</si>
  <si>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</si>
  <si>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</si>
  <si>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</si>
  <si>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</si>
  <si>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</si>
  <si>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</si>
  <si>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</si>
  <si>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</si>
  <si>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</si>
  <si>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</si>
  <si>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</si>
  <si>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</si>
  <si>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</si>
  <si>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</si>
  <si>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</si>
  <si>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</si>
  <si>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40 mins</t>
  </si>
  <si>
    <t>PCM-20251204-00000928</t>
  </si>
  <si>
    <t>team on the way ETA 60 mins</t>
  </si>
  <si>
    <t xml:space="preserve"> PCM-20250215-00000830 </t>
  </si>
  <si>
    <t>LTE site still down and  site located in aramco area access issue need special permission</t>
  </si>
  <si>
    <t>PCM-20251204-00000728</t>
  </si>
  <si>
    <t xml:space="preserve">Sceco team working at area and refused to connect pg </t>
  </si>
  <si>
    <t>NO PCM</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</si>
  <si>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</si>
  <si>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</si>
  <si>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</si>
  <si>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</si>
  <si>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</si>
  <si>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</si>
  <si>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</si>
  <si>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</si>
  <si>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</si>
  <si>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PCM-20251204-00000909</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</si>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</sst>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0" totalsRowShown="0" headerRowDxfId="172" dataDxfId="171" headerRowBorderDxfId="169" tableBorderDxfId="170" totalsRowBorderDxfId="168">
  <autoFilter ref="A1:L2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0" totalsRowShown="0" headerRowDxfId="46" dataDxfId="45" headerRowBorderDxfId="43" tableBorderDxfId="44" totalsRowBorderDxfId="42">
  <autoFilter ref="A1:L2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0"/>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332.60225358796015</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45995.550679513886</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45995.550679513886</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45995.550679513886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45995.550679513886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45995.550679513886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45995.550679513886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45995.550679513886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45995.550679513886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45995.550679513886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45995.550679513886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45995.550679513886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45995.550679513886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45995.550679513886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45995.550679513886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45995.550679513886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45995.550679513886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45995.550679513886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45995.550679513886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45995.550679513886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45995.550679513886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45995.550679513886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45995.550679513886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45995.550679513886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45995.550679513886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45995.550679513886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45995.550679513886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45995.550679513886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45995.550679513886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45995.550679513886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45995.550679513886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45995.550679513886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45995.550679513886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45995.550679513886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45995.550679513886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45995.550679513886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45995.550679513886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45995.550679513886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45995.550679513886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45995.550679513886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45995.550679513886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45995.550679513886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45995.550679513886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45995.550679513886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45995.550679513886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45995.550679513886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45995.550679513886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45995.550679513886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45995.550679513886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45995.550679513886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45995.550679513886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45995.550679513886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45995.550679513886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45995.550679513886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45995.550679513886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45995.550679513886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45995.550679513886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45995.550679513886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45995.550679513886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45995.550679513886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45995.550679513886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45995.550679513886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45995.550679513886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45995.550679513886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45995.550679513886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45995.550679513886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45995.550679513886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45995.550679513886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45995.550679513886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45995.550679513886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45995.550679513886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45995.550679513886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45995.550679513886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45995.550679513886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45995.550679513886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45995.550679513886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45995.550679513886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45995.550679513886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45995.550679513886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45995.550679513886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45995.550679513886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45995.550679513886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45995.550679513886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45995.550679513886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45995.550679513886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45995.550679513886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45995.550679513886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45995.550679513886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45995.550679513886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45995.550679513886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45995.550679513886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45995.550679513886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45995.550679513886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45995.550679513886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45995.550679513886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45995.550679513886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45995.550679513886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45995.550679513886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45995.550679513886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45995.550679513886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45995.550679513886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45995.550679513886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45995.550679513886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45995.550679513886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45995.550679513886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45995.550679513886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45995.550679513886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45995.550679513886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45995.550679513886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45995.550679513886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45995.550679513886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45995.550679513886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45995.550679513886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45995.550679513886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45995.550679513886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45995.550679513886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45995.550679513886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45995.550679513886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45995.550679513886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45995.550679513886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45995.550679513886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45995.550679513886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45995.550679513886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45995.550679513886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45995.550679513886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45995.550679513886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45995.550679513886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45995.550679513886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45995.550679513886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45995.550679513886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45995.550679513886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45995.550679513886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45995.550679513886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45995.550679513886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45995.550679513886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45995.550679513886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45995.550679513886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45995.550679513886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45995.550679513886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45995.550679513886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45995.550679513886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45995.550679513886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45995.550679513886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45995.550679513886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45995.550679513886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45995.550679513886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45995.550679513886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45995.550679513886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45995.550679513886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45995.550679513886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45995.550679513886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45995.550679513886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45995.550679513886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45995.550679513886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45995.550679513886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45995.550679513886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45995.550679513886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45995.550679513886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45995.550679513886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45995.550679513886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45995.550679513886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45995.550679513886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45995.550679513886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45995.550679513886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45995.550679513886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45995.550679513886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45995.550679513886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45995.550679513886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45995.550679513886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45995.550679513886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45995.550679513886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45995.550679513886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45995.550679513886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45995.550679513886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45995.550679513886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45995.550679513886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45995.550679513886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45995.550679513886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45995.550679513886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45995.550679513886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45995.550679513886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45995.550679513886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45995.550679513886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45995.550679513886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45995.550679513886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45995.550679513886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45995.550679513886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45995.550679513886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45995.550679513886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45995.550679513886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45995.550679513886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45995.550679513886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45995.550679513886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45995.550679513886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45995.550679513886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45995.550679513886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45995.550679513886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45995.550679513886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45995.550679513886</v>
      </c>
      <c r="H200" s="126"/>
      <c r="I200" s="128" t="str">
        <f>IFERROR(VLOOKUP(D200,DB!A:F,6,0),"")</f>
        <v/>
      </c>
      <c r="J200" s="128" t="str">
        <f>IFERROR(VLOOKUP(D200,DB!A:G,7,0),"")</f>
        <v/>
      </c>
      <c r="K200" s="124"/>
      <c r="L200" s="123" t="str">
        <f>IFERROR(VLOOKUP(D200,DB!A:I,9,0),"")</f>
        <v/>
      </c>
    </row>
  </sheetData>
  <customSheetViews>
    <customSheetView guid="{F6042A99-DD27-4453-835D-0834D95730CC}" filter="1" showAutoFilter="1">
      <pageMargins left="0" right="0" top="0" bottom="0" header="0" footer="0"/>
      <autoFilter ref="B1:M1" xr:uid="{9F11E8B3-8262-4D1A-B8F5-A63E33917389}"/>
    </customSheetView>
  </customSheetViews>
  <dataValidations count="2">
    <dataValidation allowBlank="1" showInputMessage="1" showErrorMessage="1" sqref="E1" xr:uid="{5DBA255D-CDD9-49FB-AD3C-AF70AB4EE696}"/>
    <dataValidation type="list" allowBlank="1" showInputMessage="1" showErrorMessage="1" sqref="E2:E2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tabSelected="1"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170.55084155092482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11.16326053240482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39192</v>
      </c>
      <c r="B5" s="58" t="s">
        <v>27</v>
      </c>
      <c r="C5" s="58">
        <v>1</v>
      </c>
      <c r="D5" s="58" t="s">
        <v>39193</v>
      </c>
      <c r="E5" s="81" t="s">
        <v>39194</v>
      </c>
      <c r="F5" s="71">
        <v>45995.413356481484</v>
      </c>
      <c r="G5" s="72">
        <f ca="1">IFERROR(NOW()-F5,"-")</f>
        <v>0.13732303240249166</v>
      </c>
      <c r="H5" s="83">
        <v>45995.407407407409</v>
      </c>
      <c r="I5" s="58" t="str">
        <f>IFERROR(VLOOKUP(D5,DB!A:F,6,0),"")</f>
        <v/>
      </c>
      <c r="J5" s="58" t="str">
        <f>IFERROR(VLOOKUP(D5,DB!A:G,7,0),"")</f>
        <v/>
      </c>
      <c r="K5" s="82" t="s">
        <v>39195</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t="s">
        <v>39196</v>
      </c>
      <c r="B6" s="18" t="str">
        <f>IFERROR(VLOOKUP(D6,DB!A:K,11,0),"")</f>
        <v>R2</v>
      </c>
      <c r="C6" s="18">
        <v>2</v>
      </c>
      <c r="D6" s="58" t="s">
        <v>25365</v>
      </c>
      <c r="E6" s="81" t="s">
        <v>39106</v>
      </c>
      <c r="F6" s="156">
        <v>45995.50675925926</v>
      </c>
      <c r="G6" s="101">
        <f ca="1">IFERROR(NOW()-F6,"-")</f>
        <v>4.3920254625845701E-2</v>
      </c>
      <c r="H6" s="83">
        <v>45995.500034722223</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45995.550679513886</v>
      </c>
      <c r="H7" s="8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45995.550679513886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45995.550679513886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45995.550679513886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45995.550679513886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45995.550679513886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45995.550679513886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45995.550679513886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45995.550679513886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45995.550679513886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45995.550679513886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45995.550679513886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45995.550679513886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45995.550679513886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45995.550679513886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45995.550679513886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45995.550679513886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5 E7: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45995.550679513886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45995.550679513886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45995.550679513886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45995.550679513886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45995.550679513886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45995.550679513886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45995.550679513886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45995.550679513886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45995.550679513886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45995.550679513886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45995.550679513886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45995.550679513886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45995.550679513886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45995.550679513886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45995.550679513886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45995.550679513886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45995.550679513886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45995.550679513886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45995.550679513886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45995.550679513886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45995.550679513886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45995.550679513886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45995.550679513886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45995.550679513886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45995.550679513886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45995.550679513886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45995.550679513886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45995.550679513886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45995.550679513886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45995.550679513886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45995.550679513886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45995.550679513886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45995.550679513886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45995.550679513886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45995.550679513886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45995.550679513886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45995.550679513886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45995.550679513886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45995.550679513886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45995.550679513886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45995.550679513886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45995.550679513886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45995.550679513886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45995.550679513886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45995.550679513886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45995.550679513886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45995.550679513886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45995.550679513886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45995.550679513886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45995.550679513886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45995.550679513886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45995.550679513886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45995.550679513886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45995.550679513886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45995.550679513886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45995.550679513886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45995.550679513886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45995.550679513886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45995.550679513886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45995.550679513886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45995.550679513886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45995.550679513886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45995.550679513886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45995.550679513886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45995.550679513886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45995.550679513886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45995.550679513886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45995.550679513886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45995.550679513886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45995.550679513886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45995.550679513886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45995.550679513886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45995.550679513886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45995.550679513886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45995.550679513886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45995.550679513886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45995.550679513886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45995.550679513886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45995.550679513886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45995.550679513886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45995.550679513886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45995.550679513886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45995.550679513886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45995.550679513886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45995.550679513886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45995.550679513886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45995.550679513886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45995.550679513886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45995.550679513886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45995.550679513886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45995.550679513886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45995.550679513886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45995.550679513886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45995.550679513886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45995.550679513886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45995.550679513886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45995.550679513886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45995.550679513886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45995.550679513886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45995.550679513886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45995.550679513886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45995.550679513886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45995.550679513886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45995.550679513886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45995.550679513886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45995.550679513886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45995.550679513886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45995.550679513886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45995.550679513886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45995.550679513886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45995.550679513886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45995.550679513886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45995.550679513886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45995.550679513886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45995.550679513886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45995.550679513886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45995.550679513886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45995.550679513886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45995.550679513886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45995.550679513886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45995.550679513886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45995.550679513886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45995.550679513886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45995.550679513886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45995.550679513886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45995.550679513886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45995.550679513886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45995.550679513886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45995.550679513886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45995.550679513886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45995.550679513886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45995.550679513886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45995.550679513886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45995.550679513886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45995.550679513886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45995.550679513886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45995.550679513886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45995.550679513886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45995.550679513886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45995.550679513886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45995.550679513886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45995.550679513886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45995.550679513886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45995.550679513886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45995.550679513886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45995.550679513886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45995.550679513886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45995.550679513886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45995.550679513886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45995.550679513886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45995.550679513886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45995.550679513886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45995.550679513886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45995.550679513886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45995.550679513886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45995.550679513886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45995.550679513886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45995.550679513886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45995.550679513886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45995.550679513886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45995.550679513886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45995.550679513886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45995.550679513886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45995.550679513886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45995.550679513886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45995.550679513886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45995.550679513886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45995.550679513886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45995.550679513886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45995.550679513886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45995.550679513886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45995.550679513886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45995.550679513886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45995.550679513886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45995.550679513886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45995.550679513886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45995.550679513886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45995.550679513886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45995.550679513886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45995.550679513886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45995.550679513886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45995.550679513886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45995.550679513886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45995.550679513886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45995.550679513886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45995.550679513886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45995.550679513886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45995.550679513886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45995.550679513886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45995.550679513886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45995.550679513886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45995.550679513886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45995.550679513886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45995.550679513886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45995.550679513886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45995.550679513886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45995.550679513886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45995.550679513886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45995.550679513886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45995.550679513886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45995.550679513886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45995.550679513886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45995.550679513886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45995.550679513886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45995.550679513886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45995.550679513886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45995.550679513886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45995.550679513886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45995.550679513886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45995.550679513886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45995.550679513886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45995.550679513886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45995.550679513886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45995.550679513886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45995.550679513886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45995.550679513886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45995.550679513886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45995.550679513886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45995.550679513886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45995.550679513886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45995.550679513886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45995.550679513886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45995.550679513886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45995.550679513886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45995.550679513886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45995.550679513886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45995.550679513886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45995.550679513886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45995.550679513886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45995.550679513886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45995.550679513886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45995.550679513886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45995.550679513886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45995.550679513886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45995.550679513886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45995.550679513886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45995.550679513886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45995.550679513886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45995.550679513886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45995.550679513886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45995.550679513886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45995.550679513886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45995.550679513886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45995.550679513886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45995.550679513886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45995.550679513886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45995.550679513886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45995.550679513886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45995.550679513886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45995.550679513886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45995.550679513886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45995.550679513886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45995.550679513886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45995.550679513886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45995.550679513886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45995.550679513886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45995.550679513886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45995.550679513886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45995.550679513886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45995.550679513886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45995.550679513886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45995.550679513886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45995.550679513886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45995.550679513886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45995.550679513886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45995.550679513886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45995.550679513886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45995.550679513886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45995.550679513886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45995.550679513886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45995.550679513886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45995.550679513886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45995.550679513886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45995.550679513886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45995.550679513886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45995.550679513886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45995.550679513886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45995.550679513886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45995.550679513886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45995.550679513886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45995.550679513886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45995.550679513886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45995.550679513886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45995.550679513886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45995.550679513886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45995.550679513886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45995.550679513886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45995.550679513886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45995.550679513886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45995.550679513886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45995.550679513886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45995.550679513886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45995.550679513886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45995.550679513886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45995.550679513886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45995.550679513886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45995.550679513886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45995.550679513886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45995.550679513886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45995.550679513886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45995.550679513886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45995.550679513886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45995.550679513886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45995.550679513886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45995.550679513886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45995.550679513886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45995.550679513886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45995.550679513886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45995.550679513886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45995.550679513886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45995.550679513886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45995.550679513886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45995.550679513886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45995.550679513886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45995.550679513886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45995.550679513886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45995.550679513886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45995.550679513886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45995.550679513886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45995.550679513886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45995.550679513886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45995.550679513886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45995.550679513886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45995.550679513886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45995.550679513886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45995.550679513886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45995.550679513886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45995.550679513886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45995.550679513886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45995.550679513886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45995.550679513886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45995.550679513886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45995.550679513886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45995.550679513886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45995.550679513886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45995.550679513886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45995.550679513886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45995.550679513886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45995.550679513886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45995.550679513886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45995.550679513886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45995.550679513886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45995.550679513886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45995.550679513886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45995.550679513886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45995.550679513886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45995.550679513886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45995.550679513886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45995.550679513886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45995.550679513886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45995.550679513886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45995.550679513886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45995.550679513886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45995.550679513886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45995.550679513886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45995.550679513886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45995.550679513886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45995.550679513886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45995.550679513886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45995.550679513886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45995.550679513886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45995.550679513886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45995.550679513886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45995.550679513886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45995.550679513886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45995.550679513886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45995.550679513886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45995.550679513886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45995.550679513886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45995.550679513886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45995.550679513886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45995.550679513886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45995.550679513886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45995.550679513886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45995.550679513886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45995.550679513886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45995.550679513886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45995.550679513886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45995.550679513886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45995.550679513886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45995.550679513886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45995.550679513886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45995.550679513886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45995.550679513886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45995.550679513886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45995.550679513886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45995.550679513886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45995.550679513886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45995.550679513886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45995.550679513886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45995.550679513886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45995.550679513886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45995.550679513886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45995.550679513886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45995.550679513886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45995.550679513886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45995.550679513886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45995.550679513886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45995.550679513886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45995.550679513886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45995.550679513886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45995.550679513886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45995.550679513886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45995.550679513886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45995.550679513886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45995.550679513886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45995.550679513886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45995.550679513886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45995.550679513886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45995.550679513886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45995.550679513886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45995.550679513886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45995.550679513886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45995.550679513886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45995.550679513886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45995.550679513886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45995.550679513886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45995.550679513886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45995.550679513886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45995.550679513886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45995.550679513886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45995.550679513886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45995.550679513886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45995.550679513886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45995.550679513886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45995.550679513886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45995.550679513886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45995.550679513886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45995.550679513886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45995.550679513886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45995.550679513886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45995.550679513886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45995.550679513886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45995.550679513886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45995.550679513886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45995.550679513886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45995.550679513886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45995.550679513886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45995.550679513886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45995.550679513886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45995.550679513886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45995.550679513886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45995.550679513886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45995.550679513886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45995.550679513886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45995.550679513886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45995.550679513886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45995.550679513886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45995.550679513886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45995.550679513886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45995.550679513886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45995.550679513886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45995.550679513886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45995.550679513886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45995.550679513886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45995.550679513886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45995.550679513886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45995.550679513886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45995.550679513886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45995.550679513886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45995.550679513886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45995.550679513886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45995.550679513886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45995.550679513886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45995.550679513886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45995.550679513886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45995.550679513886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45995.550679513886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45995.550679513886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45995.550679513886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45995.550679513886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45995.550679513886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45995.550679513886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45995.550679513886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45995.550679513886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45995.550679513886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45995.550679513886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45995.550679513886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45995.550679513886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45995.550679513886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45995.550679513886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45995.550679513886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45995.550679513886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45995.550679513886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45995.550679513886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45995.550679513886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45995.550679513886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45995.550679513886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45995.550679513886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45995.550679513886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45995.550679513886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45995.550679513886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45995.550679513886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45995.550679513886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45995.550679513886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45995.550679513886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45995.550679513886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45995.550679513886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45995.550679513886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45995.550679513886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45995.550679513886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45995.550679513886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45995.550679513886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45995.550679513886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45995.550679513886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45995.550679513886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45995.550679513886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45995.550679513886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45995.550679513886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45995.550679513886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45995.550679513886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45995.550679513886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45995.550679513886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45995.550679513886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45995.550679513886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45995.550679513886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45995.550679513886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45995.550679513886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45995.550679513886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45995.550679513886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45995.550679513886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45995.550679513886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45995.550679513886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45995.550679513886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45995.550679513886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45995.550679513886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45995.550679513886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45995.550679513886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45995.550679513886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45995.550679513886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45995.550679513886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45995.550679513886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45995.550679513886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45995.550679513886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45995.550679513886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45995.550679513886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45995.550679513886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45995.550679513886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45995.550679513886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45995.550679513886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45995.550679513886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45995.550679513886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45995.550679513886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45995.550679513886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45995.550679513886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45995.550679513886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45995.550679513886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45995.550679513886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45995.550679513886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45995.550679513886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45995.550679513886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45995.550679513886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45995.550679513886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45995.550679513886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45995.550679513886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45995.550679513886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45995.550679513886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45995.550679513886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45995.550679513886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45995.550679513886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45995.550679513886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45995.550679513886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45995.550679513886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45995.550679513886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45995.550679513886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45995.550679513886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45995.550679513886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45995.550679513886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45995.550679513886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45995.550679513886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45995.550679513886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45995.550679513886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45995.550679513886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45995.550679513886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45995.550679513886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45995.550679513886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45995.550679513886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45995.550679513886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45995.550679513886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45995.550679513886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45995.550679513886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45995.550679513886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45995.550679513886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45995.550679513886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45995.550679513886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45995.550679513886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45995.550679513886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45995.550679513886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45995.550679513886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45995.550679513886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45995.550679513886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45995.550679513886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45995.550679513886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45995.550679513886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45995.550679513886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45995.550679513886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45995.550679513886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45995.550679513886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45995.550679513886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45995.550679513886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45995.550679513886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45995.550679513886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45995.550679513886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45995.550679513886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45995.550679513886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45995.550679513886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45995.550679513886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45995.550679513886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45995.550679513886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45995.550679513886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45995.550679513886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45995.550679513886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45995.550679513886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45995.550679513886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45995.550679513886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45995.550679513886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45995.550679513886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45995.550679513886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45995.550679513886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45995.550679513886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45995.550679513886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45995.550679513886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45995.550679513886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45995.550679513886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45995.550679513886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45995.550679513886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45995.550679513886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45995.550679513886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45995.550679513886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45995.550679513886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45995.550679513886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45995.550679513886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45995.550679513886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45995.550679513886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45995.550679513886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45995.550679513886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45995.550679513886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45995.550679513886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45995.550679513886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45995.550679513886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45995.550679513886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45995.550679513886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45995.550679513886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45995.550679513886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45995.550679513886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45995.550679513886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45995.550679513886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45995.550679513886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45995.550679513886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45995.550679513886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45995.550679513886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45995.550679513886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45995.550679513886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45995.550679513886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45995.550679513886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45995.550679513886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45995.550679513886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45995.550679513886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45995.550679513886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45995.550679513886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45995.550679513886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45995.550679513886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45995.550679513886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45995.550679513886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45995.550679513886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45995.550679513886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45995.550679513886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45995.550679513886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45995.550679513886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45995.550679513886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45995.550679513886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45995.550679513886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45995.550679513886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45995.550679513886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45995.550679513886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45995.550679513886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45995.550679513886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45995.550679513886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45995.550679513886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45995.550679513886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45995.550679513886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45995.550679513886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45995.550679513886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45995.550679513886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45995.550679513886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45995.550679513886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45995.550679513886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45995.550679513886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45995.550679513886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45995.550679513886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45995.550679513886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45995.550679513886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45995.550679513886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45995.550679513886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45995.550679513886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45995.550679513886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45995.550679513886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45995.550679513886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45995.550679513886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45995.550679513886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45995.550679513886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45995.550679513886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45995.550679513886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45995.550679513886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45995.550679513886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45995.550679513886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45995.550679513886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45995.550679513886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45995.550679513886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45995.550679513886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45995.550679513886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45995.550679513886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45995.550679513886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45995.550679513886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45995.550679513886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45995.550679513886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45995.550679513886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45995.550679513886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45995.550679513886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45995.550679513886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45995.550679513886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45995.550679513886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45995.550679513886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45995.550679513886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45995.550679513886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45995.550679513886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45995.550679513886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45995.550679513886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45995.550679513886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45995.550679513886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45995.550679513886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45995.550679513886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45995.550679513886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45995.550679513886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45995.550679513886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45995.550679513886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45995.550679513886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45995.550679513886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45995.550679513886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45995.550679513886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45995.550679513886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45995.550679513886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45995.550679513886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45995.550679513886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45995.550679513886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45995.550679513886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45995.550679513886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45995.550679513886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45995.550679513886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45995.550679513886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45995.550679513886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45995.550679513886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45995.550679513886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45995.550679513886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45995.550679513886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45995.550679513886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45995.550679513886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45995.550679513886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45995.550679513886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45995.550679513886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45995.550679513886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45995.550679513886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45995.550679513886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45995.550679513886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45995.550679513886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45995.550679513886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45995.550679513886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45995.550679513886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45995.550679513886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45995.550679513886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45995.550679513886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45995.550679513886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45995.550679513886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45995.550679513886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45995.550679513886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45995.550679513886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45995.550679513886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45995.550679513886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45995.550679513886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45995.550679513886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45995.550679513886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45995.550679513886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45995.550679513886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45995.550679513886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45995.550679513886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45995.550679513886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45995.550679513886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45995.550679513886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45995.550679513886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45995.550679513886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45995.550679513886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45995.550679513886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45995.550679513886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45995.550679513886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45995.550679513886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45995.550679513886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45995.550679513886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45995.550679513886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45995.550679513886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45995.550679513886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45995.550679513886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45995.550679513886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45995.550679513886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45995.550679513886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45995.550679513886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45995.550679513886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45995.550679513886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45995.550679513886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45995.550679513886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45995.550679513886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45995.550679513886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45995.550679513886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45995.550679513886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45995.550679513886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45995.550679513886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45995.550679513886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45995.550679513886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45995.550679513886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45995.550679513886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45995.550679513886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45995.550679513886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45995.550679513886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45995.550679513886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45995.550679513886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45995.550679513886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45995.550679513886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45995.550679513886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45995.550679513886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45995.550679513886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45995.550679513886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45995.550679513886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45995.550679513886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45995.550679513886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45995.550679513886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45995.550679513886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45995.550679513886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45995.550679513886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45995.550679513886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45995.550679513886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45995.550679513886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45995.550679513886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45995.550679513886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45995.550679513886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45995.550679513886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45995.550679513886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45995.550679513886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45995.550679513886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45995.550679513886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45995.550679513886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45995.550679513886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45995.550679513886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45995.550679513886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45995.550679513886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45995.550679513886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45995.550679513886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45995.550679513886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45995.550679513886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45995.550679513886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45995.550679513886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45995.550679513886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45995.550679513886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45995.550679513886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45995.550679513886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45995.550679513886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45995.550679513886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45995.550679513886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45995.550679513886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45995.550679513886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45995.550679513886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45995.550679513886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45995.550679513886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45995.550679513886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45995.550679513886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45995.550679513886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45995.550679513886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45995.550679513886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45995.550679513886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45995.550679513886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45995.550679513886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45995.550679513886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45995.550679513886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45995.550679513886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45995.550679513886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45995.550679513886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45995.550679513886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45995.550679513886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45995.550679513886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45995.550679513886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45995.550679513886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45995.550679513886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45995.550679513886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45995.550679513886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45995.550679513886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45995.550679513886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45995.550679513886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45995.550679513886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45995.550679513886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45995.550679513886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45995.550679513886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45995.550679513886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45995.550679513886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45995.550679513886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45995.550679513886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45995.550679513886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45995.550679513886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45995.550679513886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45995.550679513886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45995.550679513886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45995.550679513886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45995.550679513886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45995.550679513886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45995.550679513886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45995.550679513886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45995.550679513886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45995.550679513886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45995.550679513886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45995.550679513886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45995.550679513886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45995.550679513886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45995.550679513886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45995.550679513886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45995.550679513886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45995.550679513886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45995.550679513886</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292.06996192129009</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28114</v>
      </c>
      <c r="E3" s="91" t="s">
        <v>39106</v>
      </c>
      <c r="F3" s="92">
        <v>45995.422326388885</v>
      </c>
      <c r="G3" s="93">
        <f t="shared" ref="G3:G26" ca="1" si="0">IFERROR(NOW()-F3,"")</f>
        <v>0.12835312500101281</v>
      </c>
      <c r="H3" s="92">
        <v>45995.405300925922</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1</v>
      </c>
      <c r="D4" s="88" t="s">
        <v>28122</v>
      </c>
      <c r="E4" s="91" t="s">
        <v>39106</v>
      </c>
      <c r="F4" s="92"/>
      <c r="G4" s="93">
        <f t="shared" ca="1" si="0"/>
        <v>45995.550679513886</v>
      </c>
      <c r="H4" s="92">
        <v>45995.420324074075</v>
      </c>
      <c r="I4" s="110" t="str">
        <f>IFERROR(VLOOKUP(D4,DB!A:F,6,0),"")</f>
        <v>SCECO</v>
      </c>
      <c r="J4" s="110" t="str">
        <f>IFERROR(VLOOKUP(D4,DB!A:G,7,0),"")</f>
        <v>Vandalized</v>
      </c>
      <c r="K4" s="94" t="s">
        <v>39203</v>
      </c>
      <c r="L4" s="88" t="str">
        <f>IFERROR(VLOOKUP(D4,DB!A:I,9,0),"")</f>
        <v>Latis</v>
      </c>
    </row>
    <row r="5" spans="1:16" ht="15" customHeight="1">
      <c r="A5" s="110"/>
      <c r="B5" s="110" t="str">
        <f>IFERROR(VLOOKUP(D5,DB!A:K,11,0),"")</f>
        <v/>
      </c>
      <c r="C5" s="90"/>
      <c r="D5" s="88"/>
      <c r="E5" s="91"/>
      <c r="F5" s="92"/>
      <c r="G5" s="93">
        <f t="shared" ca="1" si="0"/>
        <v>45995.550679513886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45995.550679513886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45995.550679513886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45995.550679513886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45995.550679513886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45995.550679513886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45995.550679513886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45995.550679513886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45995.550679513886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45995.550679513886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45995.550679513886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45995.550679513886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45995.550679513886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45995.550679513886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45995.550679513886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45995.550679513886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45995.550679513886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45995.550679513886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45995.550679513886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45995.550679513886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45995.550679513886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45995.550679513886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45995.550679513886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45995.550679513886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45995.550679513886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45995.550679513886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45995.550679513886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45995.550679513886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45995.550679513886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45995.550679513886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45995.550679513886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45995.550679513886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45995.550679513886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45995.550679513886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45995.550679513886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45995.550679513886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45995.550679513886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45995.550679513886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45995.550679513886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45995.550679513886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45995.550679513886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45995.550679513886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45995.550679513886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45995.550679513886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45995.550679513886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45995.550679513886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45995.550679513886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45995.550679513886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45995.550679513886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45995.550679513886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45995.550679513886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45995.550679513886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45995.550679513886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45995.550679513886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45995.550679513886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45995.550679513886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45995.550679513886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45995.550679513886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45995.550679513886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45995.550679513886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45995.550679513886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45995.550679513886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45995.550679513886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45995.550679513886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45995.550679513886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45995.550679513886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45995.550679513886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45995.550679513886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45995.550679513886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45995.550679513886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45995.550679513886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45995.550679513886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45995.550679513886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45995.550679513886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45995.550679513886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45995.550679513886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45995.550679513886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45995.550679513886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45995.550679513886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45995.550679513886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45995.550679513886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45995.550679513886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45995.550679513886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45995.550679513886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45995.550679513886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45995.550679513886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45995.550679513886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45995.550679513886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45995.550679513886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45995.550679513886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45995.550679513886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45995.550679513886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45995.550679513886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45995.550679513886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45995.550679513886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45995.550679513886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45995.550679513886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45995.550679513886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45995.550679513886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45995.550679513886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45995.550679513886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45995.550679513886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45995.550679513886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45995.550679513886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45995.550679513886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45995.550679513886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45995.550679513886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45995.550679513886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45995.550679513886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45995.550679513886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45995.550679513886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45995.550679513886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45995.550679513886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45995.550679513886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45995.550679513886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45995.550679513886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45995.550679513886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45995.550679513886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45995.550679513886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45995.550679513886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45995.550679513886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45995.550679513886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45995.550679513886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45995.550679513886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45995.550679513886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45995.550679513886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45995.550679513886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45995.550679513886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45995.550679513886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45995.550679513886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45995.550679513886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45995.550679513886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45995.550679513886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45995.550679513886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45995.550679513886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45995.550679513886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45995.550679513886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45995.550679513886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45995.550679513886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45995.550679513886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45995.550679513886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45995.550679513886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45995.550679513886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45995.550679513886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45995.550679513886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45995.550679513886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45995.550679513886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45995.550679513886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45995.550679513886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45995.550679513886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00" ca="1" si="3">IFERROR(NOW()-F155,"")</f>
        <v>45995.550679513886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45995.550679513886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45995.550679513886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45995.550679513886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45995.550679513886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45995.550679513886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45995.550679513886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45995.550679513886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45995.550679513886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45995.550679513886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45995.550679513886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45995.550679513886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45995.550679513886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45995.550679513886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45995.550679513886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45995.550679513886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45995.550679513886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45995.550679513886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45995.550679513886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45995.550679513886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45995.550679513886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45995.550679513886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45995.550679513886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45995.550679513886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45995.550679513886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45995.550679513886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45995.550679513886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45995.550679513886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45995.550679513886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45995.550679513886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45995.550679513886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45995.550679513886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45995.550679513886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45995.550679513886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45995.550679513886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45995.550679513886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45995.550679513886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45995.550679513886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45995.550679513886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45995.550679513886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45995.550679513886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45995.550679513886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45995.550679513886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45995.550679513886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45995.550679513886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45995.550679513886</v>
      </c>
      <c r="H200" s="92"/>
      <c r="I200" s="110" t="str">
        <f>IFERROR(VLOOKUP(D200,DB!A:F,6,0),"")</f>
        <v/>
      </c>
      <c r="J200" s="110" t="str">
        <f>IFERROR(VLOOKUP(D200,DB!A:G,7,0),"")</f>
        <v/>
      </c>
      <c r="K200" s="94"/>
      <c r="L200" s="88" t="str">
        <f>IFERROR(VLOOKUP(D200,DB!A:I,9,0),"")</f>
        <v/>
      </c>
    </row>
  </sheetData>
  <dataValidations count="2">
    <dataValidation allowBlank="1" showInputMessage="1" showErrorMessage="1" sqref="E1" xr:uid="{A4F81451-56CC-4543-9497-104C4E44EE4B}"/>
    <dataValidation type="list" allowBlank="1" showInputMessage="1" showErrorMessage="1" sqref="E2:E2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B13" sqref="B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103.71861932869797</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69.361802199069643</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46.889568402773875</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14.177380902772711</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34588</v>
      </c>
      <c r="E6" s="37" t="s">
        <v>39185</v>
      </c>
      <c r="F6" s="38">
        <v>45995.499432870369</v>
      </c>
      <c r="G6" s="135">
        <f t="shared" ref="G6:G36" ca="1" si="2">IFERROR(NOW()-F6,"")</f>
        <v>5.1246643517515622E-2</v>
      </c>
      <c r="H6" s="38">
        <v>45995.493877314817</v>
      </c>
      <c r="I6" s="37" t="str">
        <f>IFERROR(VLOOKUP(D6,DB!A:F,6,0),"")</f>
        <v>SCECO</v>
      </c>
      <c r="J6" s="37" t="str">
        <f>IFERROR(VLOOKUP(D6,DB!A:G,7,0),"")</f>
        <v>Good</v>
      </c>
      <c r="K6" s="37" t="s">
        <v>39213</v>
      </c>
      <c r="L6" s="37" t="str">
        <f>IFERROR(VLOOKUP(D6,DB!A:I,9,0),"")</f>
        <v>Latis</v>
      </c>
    </row>
    <row r="7" spans="1:13">
      <c r="A7" s="37"/>
      <c r="B7" s="37" t="str">
        <f>IFERROR(VLOOKUP(D7,DB!A:K,11,0),"")</f>
        <v/>
      </c>
      <c r="C7" s="37"/>
      <c r="D7" s="37"/>
      <c r="E7" s="37"/>
      <c r="F7" s="38"/>
      <c r="G7" s="135">
        <f t="shared" ca="1" si="2"/>
        <v>45995.550679513886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45995.550679513886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45995.550679513886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45995.550679513886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45995.550679513886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45995.550679513886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45995.550679513886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45995.550679513886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45995.550679513886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45995.550679513886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45995.550679513886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45995.550679513886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45995.550679513886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45995.550679513886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45995.550679513886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45995.550679513886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45995.550679513886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45995.550679513886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45995.550679513886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45995.550679513886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45995.550679513886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45995.550679513886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45995.550679513886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45995.550679513886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45995.550679513886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45995.550679513886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45995.550679513886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45995.550679513886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45995.550679513886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45995.550679513886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45995.550679513886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45995.550679513886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45995.550679513886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45995.550679513886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45995.550679513886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45995.550679513886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45995.550679513886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45995.550679513886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45995.550679513886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45995.550679513886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45995.550679513886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45995.550679513886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45995.550679513886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45995.550679513886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45995.550679513886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45995.550679513886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45995.550679513886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45995.550679513886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45995.550679513886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45995.550679513886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45995.550679513886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45995.550679513886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45995.550679513886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45995.550679513886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45995.550679513886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45995.550679513886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45995.550679513886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45995.550679513886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45995.550679513886</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45995.550679513886</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37686</v>
      </c>
      <c r="E2" s="142"/>
      <c r="F2" s="121"/>
      <c r="G2" s="72">
        <f t="shared" ref="G2:G60" ca="1" si="0">IFERROR(NOW()-F2,"-")</f>
        <v>45995.550679513886</v>
      </c>
      <c r="H2" s="121"/>
      <c r="I2" s="72" t="str">
        <f>IFERROR(VLOOKUP(D2,DB!A:F,6,0),"")</f>
        <v>SCECO</v>
      </c>
      <c r="J2" s="119" t="str">
        <f>IFERROR(VLOOKUP(D2,DB!A:G,7,0),"")</f>
        <v>Vandalized</v>
      </c>
      <c r="K2" s="122"/>
      <c r="L2" s="137" t="str">
        <f>IFERROR(VLOOKUP(D2,DB!A:I,9,0),"")</f>
        <v>Latis</v>
      </c>
    </row>
    <row r="3" spans="1:16382" ht="31.5" customHeight="1">
      <c r="A3" s="118"/>
      <c r="B3" s="119" t="str">
        <f>IFERROR(VLOOKUP(D3,DB!A:K,11,0),"")</f>
        <v/>
      </c>
      <c r="C3" s="120"/>
      <c r="D3" s="119"/>
      <c r="E3" s="142"/>
      <c r="F3" s="121"/>
      <c r="G3" s="72">
        <f t="shared" ca="1" si="0"/>
        <v>45995.550679513886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45995.550679513886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45995.550679513886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45995.550679513886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45995.550679513886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45995.550679513886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45995.550679513886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45995.550679513886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45995.550679513886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45995.550679513886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45995.550679513886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45995.550679513886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45995.550679513886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45995.550679513886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45995.550679513886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45995.550679513886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45995.550679513886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45995.550679513886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45995.550679513886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45995.550679513886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45995.550679513886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45995.550679513886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45995.550679513886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45995.550679513886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45995.550679513886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45995.550679513886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45995.550679513886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45995.550679513886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45995.550679513886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45995.550679513886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45995.550679513886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45995.550679513886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45995.550679513886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45995.550679513886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45995.550679513886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45995.550679513886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45995.550679513886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45995.550679513886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45995.550679513886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45995.550679513886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45995.550679513886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45995.550679513886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45995.550679513886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45995.550679513886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45995.550679513886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45995.550679513886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45995.550679513886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45995.550679513886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45995.550679513886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45995.550679513886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45995.550679513886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45995.550679513886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45995.550679513886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45995.550679513886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45995.550679513886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45995.550679513886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45995.550679513886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45995.550679513886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45995.550679513886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45995.550679513886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45995.550679513886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45995.550679513886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45995.550679513886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45995.550679513886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45995.550679513886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45995.550679513886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45995.550679513886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45995.550679513886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45995.550679513886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45995.550679513886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45995.550679513886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45995.550679513886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45995.550679513886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45995.550679513886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45995.550679513886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45995.550679513886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45995.550679513886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45995.550679513886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45995.550679513886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45995.550679513886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45995.550679513886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45995.550679513886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45995.550679513886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45995.550679513886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45995.550679513886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45995.550679513886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45995.550679513886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45995.550679513886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45995.550679513886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45995.550679513886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45995.550679513886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45995.550679513886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45995.550679513886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45995.550679513886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45995.550679513886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45995.550679513886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45995.550679513886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45995.550679513886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45995.550679513886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45995.550679513886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45995.550679513886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45995.550679513886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45995.550679513886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45995.550679513886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45995.550679513886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45995.550679513886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45995.550679513886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45995.550679513886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45995.550679513886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45995.550679513886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45995.550679513886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45995.550679513886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45995.550679513886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45995.550679513886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45995.550679513886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45995.550679513886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45995.550679513886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45995.550679513886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45995.550679513886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45995.550679513886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45995.550679513886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45995.550679513886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45995.550679513886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45995.550679513886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45995.550679513886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45995.550679513886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45995.550679513886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45995.550679513886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45995.550679513886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45995.550679513886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45995.550679513886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45995.550679513886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45995.550679513886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45995.550679513886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45995.550679513886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45995.550679513886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45995.550679513886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45995.550679513886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45995.550679513886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45995.550679513886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45995.550679513886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45995.550679513886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45995.550679513886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45995.550679513886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45995.550679513886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45995.550679513886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45995.550679513886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45995.550679513886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45995.550679513886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45995.550679513886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45995.550679513886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45995.550679513886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45995.550679513886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45995.550679513886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45995.550679513886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45995.550679513886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45995.550679513886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45995.550679513886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45995.550679513886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45995.550679513886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45995.550679513886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45995.550679513886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45995.550679513886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45995.550679513886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45995.550679513886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45995.550679513886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45995.550679513886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45995.550679513886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45995.550679513886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45995.550679513886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45995.550679513886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45995.550679513886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45995.550679513886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45995.550679513886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45995.550679513886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45995.550679513886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45995.550679513886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45995.550679513886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45995.550679513886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45995.550679513886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45995.550679513886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45995.550679513886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45995.550679513886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45995.550679513886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45995.550679513886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45995.550679513886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45995.550679513886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45995.550679513886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45995.550679513886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45995.550679513886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45995.550679513886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45995.550679513886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45995.550679513886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45995.550679513886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45995.550679513886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45995.550679513886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45995.550679513886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45995.550679513886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45995.550679513886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45995.550679513886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45995.550679513886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45995.550679513886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45995.550679513886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45995.550679513886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45995.550679513886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45995.550679513886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45995.550679513886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45995.550679513886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45995.550679513886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45995.550679513886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45995.550679513886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45995.550679513886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45995.550679513886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45995.550679513886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45995.550679513886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45995.550679513886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45995.550679513886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45995.550679513886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45995.550679513886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45995.550679513886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45995.550679513886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45995.550679513886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45995.550679513886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45995.550679513886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45995.550679513886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45995.550679513886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45995.550679513886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45995.550679513886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45995.550679513886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45995.550679513886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45995.550679513886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45995.550679513886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45995.550679513886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45995.550679513886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45995.550679513886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45995.550679513886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45995.550679513886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45995.550679513886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45995.550679513886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45995.550679513886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45995.550679513886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45995.550679513886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45995.550679513886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45995.550679513886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45995.550679513886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45995.550679513886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45995.550679513886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45995.550679513886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45995.550679513886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45995.550679513886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45995.550679513886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45995.550679513886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45995.550679513886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45995.550679513886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45995.550679513886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45995.550679513886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45995.550679513886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45995.550679513886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45995.550679513886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45995.550679513886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45995.550679513886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45995.550679513886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45995.550679513886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45995.550679513886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45995.550679513886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45995.550679513886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45995.550679513886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45995.550679513886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45995.550679513886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45995.550679513886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45995.550679513886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45995.550679513886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45995.550679513886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45995.550679513886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45995.550679513886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45995.550679513886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45995.550679513886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45995.550679513886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45995.550679513886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45995.550679513886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45995.550679513886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45995.550679513886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45995.550679513886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45995.550679513886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45995.550679513886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45995.550679513886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45995.550679513886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45995.550679513886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45995.550679513886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45995.550679513886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45995.550679513886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45995.550679513886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45995.550679513886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45995.550679513886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45995.550679513886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45995.550679513886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45995.550679513886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45995.550679513886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45995.550679513886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45995.550679513886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45995.550679513886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45995.550679513886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45995.550679513886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45995.550679513886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45995.550679513886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45995.550679513886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45995.550679513886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45995.550679513886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45995.550679513886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45995.550679513886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45995.550679513886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45995.550679513886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45995.550679513886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45995.550679513886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45995.550679513886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45995.550679513886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45995.550679513886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45995.550679513886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45995.550679513886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45995.550679513886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45995.550679513886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45995.550679513886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45995.550679513886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45995.550679513886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45995.550679513886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45995.550679513886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45995.550679513886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45995.550679513886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45995.550679513886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45995.550679513886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45995.550679513886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45995.550679513886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45995.550679513886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45995.550679513886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45995.550679513886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45995.550679513886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45995.550679513886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45995.550679513886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45995.550679513886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45995.550679513886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45995.550679513886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45995.550679513886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45995.550679513886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45995.550679513886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45995.550679513886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45995.550679513886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45995.550679513886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45995.550679513886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45995.550679513886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45995.550679513886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45995.550679513886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45995.550679513886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45995.550679513886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45995.550679513886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45995.550679513886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45995.550679513886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45995.550679513886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45995.550679513886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45995.550679513886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45995.550679513886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45995.550679513886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45995.550679513886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45995.550679513886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45995.550679513886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45995.550679513886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45995.550679513886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45995.550679513886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45995.550679513886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45995.550679513886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45995.550679513886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45995.550679513886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45995.550679513886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45995.550679513886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45995.550679513886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45995.550679513886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45995.550679513886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45995.550679513886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45995.550679513886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45995.550679513886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45995.550679513886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45995.550679513886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45995.550679513886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45995.550679513886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45995.550679513886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45995.550679513886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45995.550679513886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45995.550679513886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45995.550679513886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45995.550679513886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45995.550679513886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45995.550679513886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45995.550679513886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45995.550679513886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45995.550679513886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45995.550679513886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45995.550679513886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45995.550679513886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45995.550679513886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45995.550679513886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45995.550679513886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45995.550679513886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45995.550679513886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45995.550679513886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45995.550679513886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45995.550679513886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45995.550679513886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45995.550679513886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45995.550679513886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45995.550679513886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45995.550679513886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45995.550679513886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45995.550679513886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45995.550679513886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45995.550679513886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45995.550679513886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45995.550679513886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45995.550679513886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45995.550679513886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45995.550679513886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45995.550679513886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45995.550679513886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45995.550679513886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45995.550679513886</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45995.550679513886</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2025-12-04T10:13:03Z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