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576" documentId="120_S{2AC9BD13-BADA-5192-A53E-5A8FF88502F6}" xr6:coauthVersionLast="47" xr6:coauthVersionMax="47" xr10:uidLastSave="{08077895-9CFC-43F8-9F7F-2D5ED9CF673F}"/>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L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<sst xmlns="http://schemas.openxmlformats.org/spreadsheetml/2006/main" count="180286" uniqueCount="39126">
  <si>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</si>
  <si>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</si>
  <si>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</si>
  <si>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</si>
  <si>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</si>
  <si>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</si>
  <si>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</si>
  <si>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</si>
  <si>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</si>
  <si>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</si>
  <si>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</si>
  <si>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</si>
  <si>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</si>
  <si>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</si>
  <si>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</si>
  <si>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</si>
  <si>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</si>
  <si>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</si>
  <si>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</si>
  <si>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</si>
  <si>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</si>
  <si>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</si>
  <si>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</si>
  <si>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</si>
  <si>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</si>
  <si>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</si>
  <si>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</si>
  <si>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</si>
  <si>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</si>
  <si>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</si>
  <si>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</si>
  <si>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</si>
  <si>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</si>
  <si>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</si>
  <si>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</si>
  <si>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</si>
  <si>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</si>
  <si>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</si>
  <si>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</si>
  <si>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</si>
  <si>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</si>
  <si>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</si>
  <si>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</si>
  <si>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</si>
  <si>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</si>
  <si>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</si>
  <si>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</si>
  <si>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</si>
  <si>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</si>
  <si>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</si>
  <si>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</si>
  <si>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</si>
  <si>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</si>
  <si>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</si>
  <si>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</si>
  <si>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</si>
  <si>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</si>
  <si>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</si>
  <si>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</si>
  <si>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</si>
  <si>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</si>
  <si>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</si>
  <si>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</si>
  <si>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</si>
  <si>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</si>
  <si>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</si>
  <si>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</si>
  <si>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</si>
  <si>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</si>
  <si>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</si>
  <si>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</si>
  <si>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</si>
  <si>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</si>
  <si>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</si>
  <si>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</si>
  <si>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</si>
  <si>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</si>
  <si>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</si>
  <si>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</si>
  <si>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</si>
  <si>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</si>
  <si>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</si>
  <si>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</si>
  <si>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</si>
  <si>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</si>
  <si>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</si>
  <si>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</si>
  <si>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</si>
  <si>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</si>
  <si>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</si>
  <si>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</si>
  <si>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</si>
  <si>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</si>
  <si>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</si>
  <si>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</si>
  <si>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</si>
  <si>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</si>
  <si>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</si>
  <si>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</si>
  <si>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</si>
  <si>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</si>
  <si>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</si>
  <si>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</si>
  <si>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</si>
  <si>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</si>
  <si>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</si>
  <si>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</si>
  <si>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</si>
  <si>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</si>
  <si>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</si>
  <si>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</si>
  <si>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</si>
  <si>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</si>
  <si>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</si>
  <si>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</si>
  <si>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</si>
  <si>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</si>
  <si>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</si>
  <si>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</si>
  <si>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</si>
  <si>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</si>
  <si>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</si>
  <si>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</si>
  <si>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</si>
  <si>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</si>
  <si>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</si>
  <si>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</si>
  <si>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</si>
  <si>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</si>
  <si>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</si>
  <si>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</si>
  <si>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</si>
  <si>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</si>
  <si>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</si>
  <si>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</si>
  <si>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</si>
  <si>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</si>
  <si>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</si>
  <si>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</si>
  <si>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</si>
  <si>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</si>
  <si>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</si>
  <si>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</si>
  <si>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</si>
  <si>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</si>
  <si>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</si>
  <si>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</si>
  <si>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</si>
  <si>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</si>
  <si>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</si>
  <si>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</si>
  <si>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</si>
  <si>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</si>
  <si>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</si>
  <si>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</si>
  <si>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</si>
  <si>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</si>
  <si>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</si>
  <si>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</si>
  <si>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</si>
  <si>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</si>
  <si>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</si>
  <si>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</si>
  <si>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</si>
  <si>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</si>
  <si>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</si>
  <si>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</si>
  <si>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</si>
  <si>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</si>
  <si>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</si>
  <si>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</si>
  <si>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</si>
  <si>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</si>
  <si>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</si>
  <si>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</si>
  <si>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</si>
  <si>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</si>
  <si>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</si>
  <si>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</si>
  <si>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</si>
  <si>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</si>
  <si>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</si>
  <si>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</si>
  <si>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</si>
  <si>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</si>
  <si>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</si>
  <si>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</si>
  <si>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</si>
  <si>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</si>
  <si>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</si>
  <si>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</si>
  <si>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</si>
  <si>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</si>
  <si>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</si>
  <si>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</si>
  <si>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</si>
  <si>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</si>
  <si>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</si>
  <si>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</si>
  <si>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</si>
  <si>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</si>
  <si>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</si>
  <si>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</si>
  <si>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</si>
  <si>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</si>
  <si>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</si>
  <si>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</si>
  <si>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</si>
  <si>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</si>
  <si>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</si>
  <si>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</si>
  <si>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</si>
  <si>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</si>
  <si>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</si>
  <si>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</si>
  <si>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</si>
  <si>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</si>
  <si>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</si>
  <si>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</si>
  <si>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</si>
  <si>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</si>
  <si>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</si>
  <si>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</si>
  <si>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</si>
  <si>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</si>
  <si>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</si>
  <si>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</si>
  <si>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</si>
  <si>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</si>
  <si>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</si>
  <si>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</si>
  <si>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</si>
  <si>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</si>
  <si>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</si>
  <si>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</si>
  <si>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</si>
  <si>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</si>
  <si>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</si>
  <si>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</si>
  <si>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</si>
  <si>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</si>
  <si>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</si>
  <si>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</si>
  <si>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</si>
  <si>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</si>
  <si>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</si>
  <si>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</si>
  <si>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</si>
  <si>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</si>
  <si>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</si>
  <si>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</si>
  <si>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</si>
  <si>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</si>
  <si>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</si>
  <si>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</si>
  <si>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</si>
  <si>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</si>
  <si>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</si>
  <si>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</si>
  <si>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</si>
  <si>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</si>
  <si>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</si>
  <si>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</si>
  <si>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</si>
  <si>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</si>
  <si>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</si>
  <si>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</si>
  <si>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</si>
  <si>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</si>
  <si>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</si>
  <si>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</si>
  <si>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</si>
  <si>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</si>
  <si>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</si>
  <si>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</si>
  <si>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</si>
  <si>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</si>
  <si>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</si>
  <si>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</si>
  <si>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</si>
  <si>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</si>
  <si>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</si>
  <si>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</si>
  <si>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</si>
  <si>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</si>
  <si>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</si>
  <si>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</si>
  <si>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</si>
  <si>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</si>
  <si>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</si>
  <si>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</si>
  <si>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</si>
  <si>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</si>
  <si>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</si>
  <si>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</si>
  <si>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</si>
  <si>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</si>
  <si>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</si>
  <si>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</si>
  <si>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</si>
  <si>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</si>
  <si>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</si>
  <si>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</si>
  <si>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</si>
  <si>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</si>
  <si>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</si>
  <si>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</si>
  <si>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</si>
  <si>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</si>
  <si>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</si>
  <si>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</si>
  <si>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</si>
  <si>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</si>
  <si>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</si>
  <si>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</si>
  <si>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</si>
  <si>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</si>
  <si>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</si>
  <si>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</si>
  <si>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</si>
  <si>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</si>
  <si>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</si>
  <si>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</si>
  <si>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</si>
  <si>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</si>
  <si>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</si>
  <si>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</si>
  <si>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</si>
  <si>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</si>
  <si>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</si>
  <si>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</si>
  <si>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</si>
  <si>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</si>
  <si>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</si>
  <si>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</si>
  <si>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</si>
  <si>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</si>
  <si>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</si>
  <si>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</si>
  <si>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</si>
  <si>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</si>
  <si>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</si>
  <si>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</si>
  <si>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</si>
  <si>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</si>
  <si>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</si>
  <si>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</si>
  <si>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</si>
  <si>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</si>
  <si>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</si>
  <si>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</si>
  <si>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</si>
  <si>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</si>
  <si>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</si>
  <si>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</si>
  <si>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</si>
  <si>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</si>
  <si>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</si>
  <si>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</si>
  <si>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</si>
  <si>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</si>
  <si>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</si>
  <si>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</si>
  <si>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</si>
  <si>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</si>
  <si>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</si>
  <si>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</si>
  <si>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</si>
  <si>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</si>
  <si>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</si>
  <si>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</si>
  <si>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</si>
  <si>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</si>
  <si>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</si>
  <si>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</si>
  <si>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</si>
  <si>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</si>
  <si>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</si>
  <si>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</si>
  <si>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</si>
  <si>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</si>
  <si>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</si>
  <si>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</si>
  <si>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</si>
  <si>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</si>
  <si>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</si>
  <si>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</si>
  <si>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</si>
  <si>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</si>
  <si>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</si>
  <si>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</si>
  <si>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</si>
  <si>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</si>
  <si>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</si>
  <si>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</si>
  <si>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</si>
  <si>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</si>
  <si>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</si>
  <si>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</si>
  <si>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</si>
  <si>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</si>
  <si>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</si>
  <si>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</si>
  <si>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</si>
  <si>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</si>
  <si>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</si>
  <si>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</si>
  <si>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</si>
  <si>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</si>
  <si>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</si>
  <si>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</si>
  <si>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</si>
  <si>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</si>
  <si>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</si>
  <si>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</si>
  <si>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</si>
  <si>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</si>
  <si>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</si>
  <si>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</si>
  <si>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</si>
  <si>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</si>
  <si>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</si>
  <si>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</si>
  <si>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</si>
  <si>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</si>
  <si>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</si>
  <si>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</si>
  <si>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</si>
  <si>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</si>
  <si>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</si>
  <si>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</si>
  <si>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</si>
  <si>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</si>
  <si>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</si>
  <si>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</si>
  <si>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</si>
  <si>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</si>
  <si>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</si>
  <si>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</si>
  <si>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</si>
  <si>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</si>
  <si>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</si>
  <si>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</si>
  <si>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</si>
  <si>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</si>
  <si>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</si>
  <si>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</si>
  <si>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</si>
  <si>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</si>
  <si>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</si>
  <si>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</si>
  <si>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</si>
  <si>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</si>
  <si>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</si>
  <si>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</si>
  <si>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</si>
  <si>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</si>
  <si>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</si>
  <si>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</si>
  <si>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</si>
  <si>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</si>
  <si>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</si>
  <si>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</si>
  <si>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</si>
  <si>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</si>
  <si>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</si>
  <si>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</si>
  <si>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</si>
  <si>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</si>
  <si>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</si>
  <si>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</si>
  <si>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</si>
  <si>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</si>
  <si>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</si>
  <si>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</si>
  <si>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</si>
  <si>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</si>
  <si>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</si>
  <si>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</si>
  <si>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</si>
  <si>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</si>
  <si>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</si>
  <si>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</si>
  <si>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</si>
  <si>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</si>
  <si>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</si>
  <si>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</si>
  <si>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</si>
  <si>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</si>
  <si>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</si>
  <si>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</si>
  <si>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</si>
  <si>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</si>
  <si>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</si>
  <si>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</si>
  <si>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</si>
  <si>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</si>
  <si>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</si>
  <si>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</si>
  <si>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</si>
  <si>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</si>
  <si>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</si>
  <si>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</si>
  <si>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</si>
  <si>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</si>
  <si>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</si>
  <si>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</si>
  <si>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</si>
  <si>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</si>
  <si>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</si>
  <si>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</si>
  <si>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</si>
  <si>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</si>
  <si>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</si>
  <si>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</si>
  <si>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</si>
  <si>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</si>
  <si>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</si>
  <si>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</si>
  <si>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</si>
  <si>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</si>
  <si>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</si>
  <si>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</si>
  <si>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</si>
  <si>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</si>
  <si>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</si>
  <si>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</si>
  <si>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</si>
  <si>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</si>
  <si>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</si>
  <si>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</si>
  <si>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</si>
  <si>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</si>
  <si>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</si>
  <si>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</si>
  <si>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</si>
  <si>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</si>
  <si>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</si>
  <si>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</si>
  <si>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</si>
  <si>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</si>
  <si>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</si>
  <si>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</si>
  <si>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</si>
  <si>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</si>
  <si>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</si>
  <si>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</si>
  <si>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</si>
  <si>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</si>
  <si>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</si>
  <si>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</si>
  <si>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</si>
  <si>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</si>
  <si>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</si>
  <si>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</si>
  <si>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</si>
  <si>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</si>
  <si>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</si>
  <si>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</si>
  <si>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</si>
  <si>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</si>
  <si>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</si>
  <si>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</si>
  <si>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</si>
  <si>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</si>
  <si>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</si>
  <si>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</si>
  <si>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</si>
  <si>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</si>
  <si>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</si>
  <si>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</si>
  <si>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</si>
  <si>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</si>
  <si>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</si>
  <si>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</si>
  <si>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</si>
  <si>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</si>
  <si>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</si>
  <si>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</si>
  <si>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</si>
  <si>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</si>
  <si>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</si>
  <si>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</si>
  <si>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</si>
  <si>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</si>
  <si>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</si>
  <si>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</si>
  <si>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</si>
  <si>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</si>
  <si>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</si>
  <si>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</si>
  <si>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</si>
  <si>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</si>
  <si>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</si>
  <si>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</si>
  <si>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</si>
  <si>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</si>
  <si>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</si>
  <si>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</si>
  <si>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</si>
  <si>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</si>
  <si>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</si>
  <si>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</si>
  <si>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</si>
  <si>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</si>
  <si>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</si>
  <si>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</si>
  <si>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</si>
  <si>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</si>
  <si>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</si>
  <si>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</si>
  <si>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</si>
  <si>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</si>
  <si>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</si>
  <si>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</si>
  <si>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</si>
  <si>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</si>
  <si>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</si>
  <si>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</si>
  <si>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</si>
  <si>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</si>
  <si>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</si>
  <si>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</si>
  <si>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</si>
  <si>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</si>
  <si>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</si>
  <si>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</si>
  <si>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</si>
  <si>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</si>
  <si>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</si>
  <si>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</si>
  <si>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</si>
  <si>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</si>
  <si>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</si>
  <si>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</si>
  <si>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</si>
  <si>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</si>
  <si>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</si>
  <si>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</si>
  <si>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</si>
  <si>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</si>
  <si>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</si>
  <si>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</si>
  <si>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</si>
  <si>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</si>
  <si>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</si>
  <si>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</si>
  <si>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</si>
  <si>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</si>
  <si>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</si>
  <si>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</si>
  <si>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</si>
  <si>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</si>
  <si>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</si>
  <si>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</si>
  <si>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</si>
  <si>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</si>
  <si>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</si>
  <si>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</si>
  <si>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</si>
  <si>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</si>
  <si>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</si>
  <si>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</si>
  <si>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</si>
  <si>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</si>
  <si>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</si>
  <si>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</si>
  <si>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</si>
  <si>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</si>
  <si>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</si>
  <si>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</si>
  <si>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</si>
  <si>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</si>
  <si>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</si>
  <si>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</si>
  <si>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</si>
  <si>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</si>
  <si>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</si>
  <si>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</si>
  <si>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</si>
  <si>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</si>
  <si>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</si>
  <si>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</si>
  <si>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</si>
  <si>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</si>
  <si>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</si>
  <si>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</si>
  <si>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</si>
  <si>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</si>
  <si>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</si>
  <si>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</si>
  <si>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</si>
  <si>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</si>
  <si>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</si>
  <si>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</si>
  <si>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</si>
  <si>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</si>
  <si>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</si>
  <si>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</si>
  <si>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</si>
  <si>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</si>
  <si>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</si>
  <si>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</si>
  <si>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</si>
  <si>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</si>
  <si>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</si>
  <si>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</si>
  <si>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</si>
  <si>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</si>
  <si>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</si>
  <si>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</si>
  <si>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</si>
  <si>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</si>
  <si>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</si>
  <si>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</si>
  <si>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</si>
  <si>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</si>
  <si>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</si>
  <si>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</si>
  <si>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</si>
  <si>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</si>
  <si>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</si>
  <si>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</si>
  <si>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</si>
  <si>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</si>
  <si>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</si>
  <si>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</si>
  <si>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</si>
  <si>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</si>
  <si>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</si>
  <si>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</si>
  <si>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</si>
  <si>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</si>
  <si>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</si>
  <si>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</si>
  <si>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</si>
  <si>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</si>
  <si>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</si>
  <si>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</si>
  <si>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</si>
  <si>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</si>
  <si>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</si>
  <si>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</si>
  <si>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</si>
  <si>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</si>
  <si>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</si>
  <si>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</si>
  <si>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</si>
  <si>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</si>
  <si>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</si>
  <si>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</si>
  <si>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</si>
  <si>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</si>
  <si>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</si>
  <si>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</si>
  <si>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</si>
  <si>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</si>
  <si>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</si>
  <si>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</si>
  <si>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</si>
  <si>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</si>
  <si>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</si>
  <si>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</si>
  <si>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</si>
  <si>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</si>
  <si>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</si>
  <si>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</si>
  <si>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</si>
  <si>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</si>
  <si>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</si>
  <si>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</si>
  <si>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</si>
  <si>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</si>
  <si>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</si>
  <si>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</si>
  <si>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</si>
  <si>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</si>
  <si>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</si>
  <si>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</si>
  <si>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</si>
  <si>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</si>
  <si>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</si>
  <si>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</si>
  <si>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</si>
  <si>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</si>
  <si>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</si>
  <si>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</si>
  <si>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</si>
  <si>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</si>
  <si>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</si>
  <si>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</si>
  <si>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</si>
  <si>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</si>
  <si>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</si>
  <si>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</si>
  <si>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</si>
  <si>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</si>
  <si>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</si>
  <si>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</si>
  <si>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</si>
  <si>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</si>
  <si>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</si>
  <si>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</si>
  <si>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</si>
  <si>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</si>
  <si>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</si>
  <si>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</si>
  <si>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</si>
  <si>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</si>
  <si>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</si>
  <si>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</si>
  <si>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</si>
  <si>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</si>
  <si>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</si>
  <si>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</si>
  <si>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</si>
  <si>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</si>
  <si>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</si>
  <si>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</si>
  <si>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</si>
  <si>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</si>
  <si>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</si>
  <si>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</si>
  <si>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</si>
  <si>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</si>
  <si>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</si>
  <si>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</si>
  <si>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</si>
  <si>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</si>
  <si>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</si>
  <si>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</si>
  <si>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</si>
  <si>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</si>
  <si>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</si>
  <si>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</si>
  <si>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</si>
  <si>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</si>
  <si>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</si>
  <si>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</si>
  <si>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</si>
  <si>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</si>
  <si>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</si>
  <si>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</si>
  <si>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</si>
  <si>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</si>
  <si>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</si>
  <si>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</si>
  <si>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</si>
  <si>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</si>
  <si>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</si>
  <si>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</si>
  <si>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</si>
  <si>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</si>
  <si>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</si>
  <si>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</si>
  <si>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</si>
  <si>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</si>
  <si>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</si>
  <si>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</si>
  <si>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</si>
  <si>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</si>
  <si>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</si>
  <si>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</si>
  <si>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</si>
  <si>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</si>
  <si>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</si>
  <si>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</si>
  <si>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</si>
  <si>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</si>
  <si>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</si>
  <si>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</si>
  <si>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</si>
  <si>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</si>
  <si>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</si>
  <si>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</si>
  <si>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</si>
  <si>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</si>
  <si>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</si>
  <si>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</si>
  <si>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</si>
  <si>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</si>
  <si>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</si>
  <si>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</si>
  <si>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</si>
  <si>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</si>
  <si>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</si>
  <si>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</si>
  <si>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</si>
  <si>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</si>
  <si>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</si>
  <si>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</si>
  <si>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</si>
  <si>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</si>
  <si>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</si>
  <si>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</si>
  <si>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</si>
  <si>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</si>
  <si>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</si>
  <si>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</si>
  <si>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</si>
  <si>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</si>
  <si>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</si>
  <si>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</si>
  <si>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</si>
  <si>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</si>
  <si>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</si>
  <si>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</si>
  <si>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</si>
  <si>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</si>
  <si>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</si>
  <si>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</si>
  <si>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</si>
  <si>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</si>
  <si>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</si>
  <si>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</si>
  <si>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</si>
  <si>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</si>
  <si>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</si>
  <si>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</si>
  <si>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</si>
  <si>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</si>
  <si>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</si>
  <si>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</si>
  <si>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</si>
  <si>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</si>
  <si>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</si>
  <si>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</si>
  <si>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</si>
  <si>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</si>
  <si>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</si>
  <si>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</si>
  <si>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</si>
  <si>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</si>
  <si>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</si>
  <si>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</si>
  <si>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</si>
  <si>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</si>
  <si>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</si>
  <si>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</si>
  <si>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</si>
  <si>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</si>
  <si>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</si>
  <si>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</si>
  <si>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</si>
  <si>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</si>
  <si>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</si>
  <si>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</si>
  <si>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</si>
  <si>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</si>
  <si>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</si>
  <si>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</si>
  <si>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</si>
  <si>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</si>
  <si>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</si>
  <si>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</si>
  <si>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</si>
  <si>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</si>
  <si>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</si>
  <si>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</si>
  <si>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</si>
  <si>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</si>
  <si>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</si>
  <si>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</si>
  <si>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</si>
  <si>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</si>
  <si>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</si>
  <si>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</si>
  <si>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</si>
  <si>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</si>
  <si>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</si>
  <si>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</si>
  <si>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</si>
  <si>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</si>
  <si>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</si>
  <si>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</si>
  <si>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</si>
  <si>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</si>
  <si>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</si>
  <si>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</si>
  <si>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</si>
  <si>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</si>
  <si>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</si>
  <si>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</si>
  <si>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</si>
  <si>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</si>
  <si>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</si>
  <si>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</si>
  <si>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</si>
  <si>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</si>
  <si>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</si>
  <si>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</si>
  <si>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</si>
  <si>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</si>
  <si>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</si>
  <si>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</si>
  <si>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</si>
  <si>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</si>
  <si>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</si>
  <si>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</si>
  <si>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</si>
  <si>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</si>
  <si>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</si>
  <si>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</si>
  <si>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</si>
  <si>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</si>
  <si>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</si>
  <si>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</si>
  <si>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</si>
  <si>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</si>
  <si>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</si>
  <si>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</si>
  <si>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</si>
  <si>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</si>
  <si>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</si>
  <si>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</si>
  <si>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</si>
  <si>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</si>
  <si>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</si>
  <si>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</si>
  <si>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</si>
  <si>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</si>
  <si>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</si>
  <si>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</si>
  <si>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</si>
  <si>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</si>
  <si>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</si>
  <si>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</si>
  <si>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</si>
  <si>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</si>
  <si>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</si>
  <si>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</si>
  <si>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</si>
  <si>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</si>
  <si>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</si>
  <si>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</si>
  <si>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</si>
  <si>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</si>
  <si>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</si>
  <si>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</si>
  <si>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</si>
  <si>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</si>
  <si>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</si>
  <si>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</si>
  <si>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</si>
  <si>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</si>
  <si>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</si>
  <si>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</si>
  <si>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</si>
  <si>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</si>
  <si>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</si>
  <si>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</si>
  <si>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</si>
  <si>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</si>
  <si>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</si>
  <si>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</si>
  <si>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</si>
  <si>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</si>
  <si>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</si>
  <si>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</si>
  <si>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</si>
  <si>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</si>
  <si>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</si>
  <si>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</si>
  <si>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</si>
  <si>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</si>
  <si>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</si>
  <si>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</si>
  <si>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</si>
  <si>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</si>
  <si>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</si>
  <si>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</si>
  <si>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</si>
  <si>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</si>
  <si>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</si>
  <si>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</si>
  <si>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</si>
  <si>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</si>
  <si>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</si>
  <si>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</si>
  <si>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</si>
  <si>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</si>
  <si>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</si>
  <si>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</si>
  <si>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</si>
  <si>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</si>
  <si>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</si>
  <si>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</si>
  <si>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</si>
  <si>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</si>
  <si>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</si>
  <si>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</si>
  <si>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</si>
  <si>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</si>
  <si>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</si>
  <si>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</si>
  <si>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</si>
  <si>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</si>
  <si>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</si>
  <si>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</si>
  <si>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</si>
  <si>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</si>
  <si>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</si>
  <si>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</si>
  <si>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</si>
  <si>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</si>
  <si>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</si>
  <si>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</si>
  <si>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</si>
  <si>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</si>
  <si>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</si>
  <si>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</si>
  <si>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</si>
  <si>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</si>
  <si>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</si>
  <si>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</si>
  <si>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</si>
  <si>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</si>
  <si>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</si>
  <si>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</si>
  <si>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</si>
  <si>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</si>
  <si>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</si>
  <si>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</si>
  <si>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</si>
  <si>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</si>
  <si>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</si>
  <si>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</si>
  <si>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</si>
  <si>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</si>
  <si>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</si>
  <si>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</si>
  <si>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</si>
  <si>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</si>
  <si>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</si>
  <si>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</si>
  <si>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</si>
  <si>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</si>
  <si>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</si>
  <si>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</si>
  <si>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</si>
  <si>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</si>
  <si>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</si>
  <si>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</si>
  <si>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</si>
  <si>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</si>
  <si>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</si>
  <si>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</si>
  <si>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</si>
  <si>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</si>
  <si>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</si>
  <si>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</si>
  <si>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</si>
  <si>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</si>
  <si>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</si>
  <si>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</si>
  <si>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</si>
  <si>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</si>
  <si>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</si>
  <si>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</si>
  <si>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</si>
  <si>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</si>
  <si>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</si>
  <si>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</si>
  <si>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</si>
  <si>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</si>
  <si>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</si>
  <si>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</si>
  <si>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</si>
  <si>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</si>
  <si>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</si>
  <si>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</si>
  <si>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</si>
  <si>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</si>
  <si>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</si>
  <si>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</si>
  <si>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</si>
  <si>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</si>
  <si>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</si>
  <si>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</si>
  <si>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</si>
  <si>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</si>
  <si>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</si>
  <si>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</si>
  <si>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</si>
  <si>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</si>
  <si>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</si>
  <si>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</si>
  <si>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</si>
  <si>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</si>
  <si>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</si>
  <si>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</si>
  <si>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</si>
  <si>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</si>
  <si>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</si>
  <si>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</si>
  <si>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</si>
  <si>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</si>
  <si>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</si>
  <si>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</si>
  <si>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</si>
  <si>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</si>
  <si>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</si>
  <si>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</si>
  <si>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</si>
  <si>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</si>
  <si>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</si>
  <si>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</si>
  <si>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</si>
  <si>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</si>
  <si>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</si>
  <si>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</si>
  <si>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</si>
  <si>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</si>
  <si>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</si>
  <si>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</si>
  <si>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</si>
  <si>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</si>
  <si>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</si>
  <si>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</si>
  <si>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</si>
  <si>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</si>
  <si>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</si>
  <si>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</si>
  <si>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</si>
  <si>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</si>
  <si>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</si>
  <si>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</si>
  <si>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</si>
  <si>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</si>
  <si>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</si>
  <si>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</si>
  <si>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</si>
  <si>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</si>
  <si>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</si>
  <si>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</si>
  <si>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</si>
  <si>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</si>
  <si>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</si>
  <si>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</si>
  <si>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</si>
  <si>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</si>
  <si>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</si>
  <si>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</si>
  <si>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</si>
  <si>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</si>
  <si>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</si>
  <si>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</si>
  <si>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</si>
  <si>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</si>
  <si>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</si>
  <si>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</si>
  <si>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</si>
  <si>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</si>
  <si>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</si>
  <si>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</si>
  <si>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</si>
  <si>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</si>
  <si>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</si>
  <si>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</si>
  <si>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</si>
  <si>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</si>
  <si>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</si>
  <si>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</si>
  <si>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</si>
  <si>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</si>
  <si>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</si>
  <si>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</si>
  <si>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</si>
  <si>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</si>
  <si>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</si>
  <si>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</si>
  <si>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</si>
  <si>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</si>
  <si>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</si>
  <si>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</si>
  <si>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</si>
  <si>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</si>
  <si>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</si>
  <si>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</si>
  <si>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</si>
  <si>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</si>
  <si>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</si>
  <si>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</si>
  <si>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</si>
  <si>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</si>
  <si>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</si>
  <si>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</si>
  <si>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</si>
  <si>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</si>
  <si>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</si>
  <si>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</si>
  <si>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</si>
  <si>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</si>
  <si>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</si>
  <si>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</si>
  <si>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</si>
  <si>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</si>
  <si>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</si>
  <si>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</si>
  <si>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</si>
  <si>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</si>
  <si>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</si>
  <si>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</si>
  <si>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</si>
  <si>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</si>
  <si>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</si>
  <si>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</si>
  <si>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</si>
  <si>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</si>
  <si>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</si>
  <si>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</si>
  <si>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</si>
  <si>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</si>
  <si>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</si>
  <si>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</si>
  <si>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</si>
  <si>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</si>
  <si>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</si>
  <si>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</si>
  <si>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</si>
  <si>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</si>
  <si>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</si>
  <si>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</si>
  <si>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</si>
  <si>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</si>
  <si>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</si>
  <si>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</si>
  <si>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</si>
  <si>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</si>
  <si>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</si>
  <si>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</si>
  <si>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</si>
  <si>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</si>
  <si>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</si>
  <si>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</si>
  <si>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</si>
  <si>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</si>
  <si>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</si>
  <si>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</si>
  <si>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</si>
  <si>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</si>
  <si>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</si>
  <si>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</si>
  <si>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</si>
  <si>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</si>
  <si>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</si>
  <si>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</si>
  <si>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</si>
  <si>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</si>
  <si>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</si>
  <si>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</si>
  <si>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</si>
  <si>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</si>
  <si>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</si>
  <si>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</si>
  <si>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</si>
  <si>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</si>
  <si>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</si>
  <si>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</si>
  <si>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</si>
  <si>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</si>
  <si>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</si>
  <si>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</si>
  <si>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</si>
  <si>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</si>
  <si>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</si>
  <si>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</si>
  <si>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</si>
  <si>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</si>
  <si>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</si>
  <si>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</si>
  <si>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</si>
  <si>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</si>
  <si>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</si>
  <si>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</si>
  <si>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</si>
  <si>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</si>
  <si>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</si>
  <si>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</si>
  <si>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</si>
  <si>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</si>
  <si>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</si>
  <si>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</si>
  <si>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</si>
  <si>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</si>
  <si>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</si>
  <si>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</si>
  <si>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</si>
  <si>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</si>
  <si>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</si>
  <si>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</si>
  <si>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</si>
  <si>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</si>
  <si>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</si>
  <si>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</si>
  <si>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</si>
  <si>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</si>
  <si>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</si>
  <si>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</si>
  <si>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</si>
  <si>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</si>
  <si>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</si>
  <si>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</si>
  <si>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</si>
  <si>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</si>
  <si>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</si>
  <si>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</si>
  <si>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</si>
  <si>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</si>
  <si>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</si>
  <si>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</si>
  <si>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</si>
  <si>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</si>
  <si>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</si>
  <si>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</si>
  <si>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</si>
  <si>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</si>
  <si>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</si>
  <si>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</si>
  <si>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</si>
  <si>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</si>
  <si>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</si>
  <si>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</si>
  <si>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</si>
  <si>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</si>
  <si>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</si>
  <si>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</si>
  <si>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</si>
  <si>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</si>
  <si>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</si>
  <si>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</si>
  <si>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</si>
  <si>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</si>
  <si>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</si>
  <si>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</si>
  <si>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</si>
  <si>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</si>
  <si>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</si>
  <si>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</si>
  <si>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</si>
  <si>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</si>
  <si>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</si>
  <si>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</si>
  <si>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</si>
  <si>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</si>
  <si>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</si>
  <si>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</si>
  <si>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</si>
  <si>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</si>
  <si>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</si>
  <si>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</si>
  <si>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</si>
  <si>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</si>
  <si>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</si>
  <si>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</si>
  <si>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</si>
  <si>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</si>
  <si>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</si>
  <si>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</si>
  <si>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</si>
  <si>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</si>
  <si>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</si>
  <si>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</si>
  <si>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</si>
  <si>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</si>
  <si>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</si>
  <si>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</si>
  <si>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</si>
  <si>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</si>
  <si>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</si>
  <si>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</si>
  <si>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</si>
  <si>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</si>
  <si>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</si>
  <si>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</si>
  <si>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</si>
  <si>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</si>
  <si>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</si>
  <si>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</si>
  <si>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</si>
  <si>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</si>
  <si>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</si>
  <si>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</si>
  <si>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</si>
  <si>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</si>
  <si>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</si>
  <si>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</si>
  <si>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</si>
  <si>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</si>
  <si>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</si>
  <si>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</si>
  <si>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</si>
  <si>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</si>
  <si>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</si>
  <si>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</si>
  <si>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</si>
  <si>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</si>
  <si>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</si>
  <si>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</si>
  <si>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</si>
  <si>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</si>
  <si>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</si>
  <si>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</si>
  <si>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</si>
  <si>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</si>
  <si>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</si>
  <si>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</si>
  <si>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</si>
  <si>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</si>
  <si>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</si>
  <si>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</si>
  <si>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</si>
  <si>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</si>
  <si>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</si>
  <si>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</si>
  <si>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</si>
  <si>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</si>
  <si>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</si>
  <si>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</si>
  <si>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</si>
  <si>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</si>
  <si>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</si>
  <si>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</si>
  <si>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</si>
  <si>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</si>
  <si>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</si>
  <si>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</si>
  <si>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</si>
  <si>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</si>
  <si>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</si>
  <si>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</si>
  <si>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</si>
  <si>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</si>
  <si>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</si>
  <si>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</si>
  <si>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</si>
  <si>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</si>
  <si>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</si>
  <si>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</si>
  <si>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</si>
  <si>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</si>
  <si>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</si>
  <si>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</si>
  <si>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</si>
  <si>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</si>
  <si>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</si>
  <si>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</si>
  <si>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</si>
  <si>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</si>
  <si>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</si>
  <si>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</si>
  <si>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</si>
  <si>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</si>
  <si>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</si>
  <si>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</si>
  <si>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</si>
  <si>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</si>
  <si>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</si>
  <si>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</si>
  <si>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</si>
  <si>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</si>
  <si>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</si>
  <si>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</si>
  <si>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</si>
  <si>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</si>
  <si>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</si>
  <si>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</si>
  <si>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</si>
  <si>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</si>
  <si>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</si>
  <si>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</si>
  <si>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</si>
  <si>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</si>
  <si>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</si>
  <si>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</si>
  <si>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</si>
  <si>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</si>
  <si>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</si>
  <si>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</si>
  <si>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</si>
  <si>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</si>
  <si>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</si>
  <si>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</si>
  <si>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</si>
  <si>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</si>
  <si>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</si>
  <si>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</si>
  <si>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</si>
  <si>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</si>
  <si>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</si>
  <si>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</si>
  <si>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</si>
  <si>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</si>
  <si>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</si>
  <si>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</si>
  <si>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</si>
  <si>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</si>
  <si>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</si>
  <si>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</si>
  <si>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</si>
  <si>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</si>
  <si>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</si>
  <si>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</si>
  <si>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</si>
  <si>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</si>
  <si>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</si>
  <si>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</si>
  <si>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</si>
  <si>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</si>
  <si>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</si>
  <si>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</si>
  <si>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</si>
  <si>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</si>
  <si>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</si>
  <si>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</si>
  <si>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</si>
  <si>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</si>
  <si>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</si>
  <si>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</si>
  <si>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</si>
  <si>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</si>
  <si>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</si>
  <si>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</si>
  <si>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</si>
  <si>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</si>
  <si>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</si>
  <si>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</si>
  <si>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</si>
  <si>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</si>
  <si>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</si>
  <si>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</si>
  <si>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</si>
  <si>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</si>
  <si>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</si>
  <si>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</si>
  <si>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</si>
  <si>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</si>
  <si>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</si>
  <si>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</si>
  <si>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</si>
  <si>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</si>
  <si>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</si>
  <si>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</si>
  <si>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</si>
  <si>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</si>
  <si>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</si>
  <si>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</si>
  <si>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</si>
  <si>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</si>
  <si>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</si>
  <si>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</si>
  <si>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</si>
  <si>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</si>
  <si>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</si>
  <si>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</si>
  <si>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</si>
  <si>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</si>
  <si>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</si>
  <si>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</si>
  <si>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</si>
  <si>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</si>
  <si>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</si>
  <si>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</si>
  <si>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</si>
  <si>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</si>
  <si>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</si>
  <si>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</si>
  <si>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</si>
  <si>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</si>
  <si>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</si>
  <si>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</si>
  <si>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</si>
  <si>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</si>
  <si>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</si>
  <si>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</si>
  <si>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</si>
  <si>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</si>
  <si>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</si>
  <si>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</si>
  <si>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</si>
  <si>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</si>
  <si>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</si>
  <si>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</si>
  <si>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</si>
  <si>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</si>
  <si>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</si>
  <si>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</si>
  <si>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</si>
  <si>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</si>
  <si>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</si>
  <si>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</si>
  <si>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</si>
  <si>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</si>
  <si>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</si>
  <si>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</si>
  <si>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</si>
  <si>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</si>
  <si>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</si>
  <si>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</si>
  <si>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</si>
  <si>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</si>
  <si>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</si>
  <si>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</si>
  <si>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</si>
  <si>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</si>
  <si>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</si>
  <si>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</si>
  <si>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</si>
  <si>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</si>
  <si>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</si>
  <si>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</si>
  <si>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</si>
  <si>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</si>
  <si>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</si>
  <si>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</si>
  <si>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</si>
  <si>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</si>
  <si>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</si>
  <si>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</si>
  <si>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</si>
  <si>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</si>
  <si>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</si>
  <si>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</si>
  <si>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</si>
  <si>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</si>
  <si>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</si>
  <si>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</si>
  <si>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</si>
  <si>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</si>
  <si>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</si>
  <si>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</si>
  <si>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</si>
  <si>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</si>
  <si>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</si>
  <si>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</si>
  <si>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</si>
  <si>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</si>
  <si>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</si>
  <si>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</si>
  <si>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</si>
  <si>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</si>
  <si>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</si>
  <si>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</si>
  <si>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</si>
  <si>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</si>
  <si>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</si>
  <si>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</si>
  <si>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</si>
  <si>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</si>
  <si>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</si>
  <si>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</si>
  <si>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</si>
  <si>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</si>
  <si>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</si>
  <si>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</si>
  <si>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</si>
  <si>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</si>
  <si>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</si>
  <si>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</si>
  <si>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</si>
  <si>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</si>
  <si>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</si>
  <si>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</si>
  <si>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</si>
  <si>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</si>
  <si>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</si>
  <si>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</si>
  <si>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</si>
  <si>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</si>
  <si>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</si>
  <si>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</si>
  <si>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</si>
  <si>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</si>
  <si>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</si>
  <si>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</si>
  <si>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</si>
  <si>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</si>
  <si>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</si>
  <si>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</si>
  <si>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</si>
  <si>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</si>
  <si>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</si>
  <si>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</si>
  <si>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</si>
  <si>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</si>
  <si>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</si>
  <si>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</si>
  <si>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</si>
  <si>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</si>
  <si>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</si>
  <si>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</si>
  <si>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</si>
  <si>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</si>
  <si>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</si>
  <si>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</si>
  <si>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</si>
  <si>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</si>
  <si>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</si>
  <si>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</si>
  <si>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</si>
  <si>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</si>
  <si>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</si>
  <si>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</si>
  <si>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</si>
  <si>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</si>
  <si>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</si>
  <si>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</si>
  <si>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</si>
  <si>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</si>
  <si>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</si>
  <si>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</si>
  <si>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</si>
  <si>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</si>
  <si>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</si>
  <si>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</si>
  <si>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</si>
  <si>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</si>
  <si>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</si>
  <si>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</si>
  <si>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</si>
  <si>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</si>
  <si>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</si>
  <si>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</si>
  <si>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</si>
  <si>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</si>
  <si>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</si>
  <si>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</si>
  <si>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</si>
  <si>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</si>
  <si>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</si>
  <si>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</si>
  <si>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</si>
  <si>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</si>
  <si>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</si>
  <si>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</si>
  <si>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</si>
  <si>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</si>
  <si>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</si>
  <si>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</si>
  <si>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</si>
  <si>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</si>
  <si>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</si>
  <si>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</si>
  <si>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</si>
  <si>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</si>
  <si>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</si>
  <si>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</si>
  <si>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</si>
  <si>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</si>
  <si>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</si>
  <si>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</si>
  <si>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</si>
  <si>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</si>
  <si>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</si>
  <si>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</si>
  <si>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</si>
  <si>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</si>
  <si>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</si>
  <si>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</si>
  <si>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</si>
  <si>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</si>
  <si>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</si>
  <si>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</si>
  <si>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</si>
  <si>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</si>
  <si>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</si>
  <si>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</si>
  <si>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</si>
  <si>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</si>
  <si>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</si>
  <si>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</si>
  <si>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</si>
  <si>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</si>
  <si>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</si>
  <si>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</si>
  <si>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</si>
  <si>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</si>
  <si>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</si>
  <si>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</si>
  <si>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</si>
  <si>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</si>
  <si>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</si>
  <si>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</si>
  <si>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</si>
  <si>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</si>
  <si>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</si>
  <si>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</si>
  <si>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</si>
  <si>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</si>
  <si>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</si>
  <si>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</si>
  <si>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</si>
  <si>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</si>
  <si>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</si>
  <si>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</si>
  <si>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</si>
  <si>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</si>
  <si>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</si>
  <si>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</si>
  <si>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</si>
  <si>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</si>
  <si>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</si>
  <si>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</si>
  <si>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</si>
  <si>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</si>
  <si>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</si>
  <si>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</si>
  <si>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</si>
  <si>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</si>
  <si>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</si>
  <si>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</si>
  <si>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</si>
  <si>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</si>
  <si>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</si>
  <si>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</si>
  <si>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</si>
  <si>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</si>
  <si>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</si>
  <si>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</si>
  <si>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</si>
  <si>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</si>
  <si>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</si>
  <si>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</si>
  <si>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</si>
  <si>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</si>
  <si>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</si>
  <si>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</si>
  <si>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</si>
  <si>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</si>
  <si>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</si>
  <si>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</si>
  <si>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</si>
  <si>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</si>
  <si>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</si>
  <si>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</si>
  <si>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</si>
  <si>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</si>
  <si>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</si>
  <si>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</si>
  <si>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</si>
  <si>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</si>
  <si>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</si>
  <si>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</si>
  <si>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</si>
  <si>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</si>
  <si>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</si>
  <si>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</si>
  <si>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</si>
  <si>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</si>
  <si>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</si>
  <si>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</si>
  <si>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</si>
  <si>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</si>
  <si>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</si>
  <si>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</si>
  <si>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</si>
  <si>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</si>
  <si>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</si>
  <si>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</si>
  <si>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</si>
  <si>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</si>
  <si>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</si>
  <si>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</si>
  <si>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</si>
  <si>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</si>
  <si>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</si>
  <si>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</si>
  <si>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</si>
  <si>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</si>
  <si>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</si>
  <si>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</si>
  <si>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</si>
  <si>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</si>
  <si>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</si>
  <si>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</si>
  <si>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</si>
  <si>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</si>
  <si>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</si>
  <si>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</si>
  <si>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</si>
  <si>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</si>
  <si>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</si>
  <si>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</si>
  <si>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</si>
  <si>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</si>
  <si>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</si>
  <si>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</si>
  <si>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</si>
  <si>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</si>
  <si>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</si>
  <si>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</si>
  <si>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</si>
  <si>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</si>
  <si>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</si>
  <si>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</si>
  <si>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</si>
  <si>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</si>
  <si>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</si>
  <si>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</si>
  <si>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</si>
  <si>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</si>
  <si>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</si>
  <si>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</si>
  <si>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</si>
  <si>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</si>
  <si>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</si>
  <si>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</si>
  <si>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</si>
  <si>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</si>
  <si>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</si>
  <si>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</si>
  <si>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</si>
  <si>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</si>
  <si>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</si>
  <si>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</si>
  <si>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</si>
  <si>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</si>
  <si>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</si>
  <si>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</si>
  <si>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</si>
  <si>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</si>
  <si>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</si>
  <si>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</si>
  <si>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</si>
  <si>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</si>
  <si>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</si>
  <si>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</si>
  <si>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</si>
  <si>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</si>
  <si>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</si>
  <si>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</si>
  <si>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</si>
  <si>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</si>
  <si>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</si>
  <si>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</si>
  <si>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</si>
  <si>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</si>
  <si>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</si>
  <si>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</si>
  <si>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</si>
  <si>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</si>
  <si>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</si>
  <si>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</si>
  <si>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</si>
  <si>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</si>
  <si>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</si>
  <si>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</si>
  <si>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</si>
  <si>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</si>
  <si>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</si>
  <si>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</si>
  <si>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</si>
  <si>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</si>
  <si>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</si>
  <si>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</si>
  <si>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</si>
  <si>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</si>
  <si>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</si>
  <si>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</si>
  <si>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</si>
  <si>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</si>
  <si>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</si>
  <si>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</si>
  <si>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</si>
  <si>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</si>
  <si>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</si>
  <si>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</si>
  <si>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</si>
  <si>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</si>
  <si>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</si>
  <si>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</si>
  <si>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</si>
  <si>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</si>
  <si>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</si>
  <si>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</si>
  <si>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</si>
  <si>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</si>
  <si>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</si>
  <si>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</si>
  <si>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</si>
  <si>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</si>
  <si>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</si>
  <si>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</si>
  <si>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</si>
  <si>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</si>
  <si>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</si>
  <si>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</si>
  <si>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</si>
  <si>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</si>
  <si>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</si>
  <si>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</si>
  <si>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</si>
  <si>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</si>
  <si>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</si>
  <si>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</si>
  <si>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</si>
  <si>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</si>
  <si>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</si>
  <si>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</si>
  <si>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</si>
  <si>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</si>
  <si>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</si>
  <si>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</si>
  <si>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</si>
  <si>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</si>
  <si>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</si>
  <si>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</si>
  <si>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</si>
  <si>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</si>
  <si>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</si>
  <si>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</si>
  <si>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</si>
  <si>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</si>
  <si>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</si>
  <si>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</si>
  <si>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</si>
  <si>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</si>
  <si>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</si>
  <si>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</si>
  <si>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</si>
  <si>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</si>
  <si>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</si>
  <si>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</si>
  <si>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</si>
  <si>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</si>
  <si>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</si>
  <si>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</si>
  <si>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</si>
  <si>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</si>
  <si>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</si>
  <si>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</si>
  <si>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</si>
  <si>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</si>
  <si>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</si>
  <si>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</si>
  <si>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</si>
  <si>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</si>
  <si>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</si>
  <si>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</si>
  <si>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</si>
  <si>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</si>
  <si>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</si>
  <si>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</si>
  <si>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</si>
  <si>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</si>
  <si>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</si>
  <si>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</si>
  <si>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</si>
  <si>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</si>
  <si>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</si>
  <si>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</si>
  <si>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</si>
  <si>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</si>
  <si>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</si>
  <si>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</si>
  <si>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</si>
  <si>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</si>
  <si>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</si>
  <si>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</si>
  <si>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</si>
  <si>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</si>
  <si>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</si>
  <si>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</si>
  <si>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</si>
  <si>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</si>
  <si>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</si>
  <si>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</si>
  <si>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</si>
  <si>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</si>
  <si>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</si>
  <si>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</si>
  <si>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</si>
  <si>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</si>
  <si>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</si>
  <si>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</si>
  <si>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</si>
  <si>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</si>
  <si>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</si>
  <si>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</si>
  <si>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</si>
  <si>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</si>
  <si>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</si>
  <si>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</si>
  <si>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</si>
  <si>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</si>
  <si>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</si>
  <si>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</si>
  <si>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</si>
  <si>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</si>
  <si>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</si>
  <si>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</si>
  <si>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</si>
  <si>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</si>
  <si>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</si>
  <si>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</si>
  <si>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</si>
  <si>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</si>
  <si>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</si>
  <si>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</si>
  <si>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</si>
  <si>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</si>
  <si>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</si>
  <si>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</si>
  <si>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</si>
  <si>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</si>
  <si>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</si>
  <si>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</si>
  <si>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</si>
  <si>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</si>
  <si>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</si>
  <si>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</si>
  <si>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</si>
  <si>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</si>
  <si>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</si>
  <si>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</si>
  <si>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</si>
  <si>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</si>
  <si>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</si>
  <si>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</si>
  <si>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</si>
  <si>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</si>
  <si>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</si>
  <si>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</si>
  <si>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</si>
  <si>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</si>
  <si>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</si>
  <si>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</si>
  <si>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</si>
  <si>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</si>
  <si>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</si>
  <si>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</si>
  <si>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</si>
  <si>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</si>
  <si>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</si>
  <si>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</si>
  <si>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</si>
  <si>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</si>
  <si>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</si>
  <si>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</si>
  <si>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</si>
  <si>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</si>
  <si>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</si>
  <si>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</si>
  <si>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</si>
  <si>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</si>
  <si>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</si>
  <si>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</si>
  <si>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</si>
  <si>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</si>
  <si>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</si>
  <si>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</si>
  <si>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</si>
  <si>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</si>
  <si>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</si>
  <si>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</si>
  <si>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</si>
  <si>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</si>
  <si>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</si>
  <si>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</si>
  <si>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</si>
  <si>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</si>
  <si>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</si>
  <si>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</si>
  <si>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</si>
  <si>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</si>
  <si>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</si>
  <si>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</si>
  <si>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</si>
  <si>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</si>
  <si>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</si>
  <si>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</si>
  <si>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</si>
  <si>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</si>
  <si>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</si>
  <si>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</si>
  <si>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</si>
  <si>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</si>
  <si>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</si>
  <si>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</si>
  <si>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</si>
  <si>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</si>
  <si>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</si>
  <si>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</si>
  <si>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</si>
  <si>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</si>
  <si>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</si>
  <si>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</si>
  <si>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</si>
  <si>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</si>
  <si>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</si>
  <si>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</si>
  <si>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</si>
  <si>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</si>
  <si>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</si>
  <si>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</si>
  <si>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</si>
  <si>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</si>
  <si>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</si>
  <si>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</si>
  <si>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</si>
  <si>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</si>
  <si>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</si>
  <si>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</si>
  <si>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</si>
  <si>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</si>
  <si>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</si>
  <si>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</si>
  <si>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</si>
  <si>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</si>
  <si>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</si>
  <si>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</si>
  <si>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</si>
  <si>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</si>
  <si>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</si>
  <si>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</si>
  <si>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</si>
  <si>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</si>
  <si>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</si>
  <si>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</si>
  <si>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</si>
  <si>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</si>
  <si>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</si>
  <si>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</si>
  <si>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</si>
  <si>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</si>
  <si>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</si>
  <si>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</si>
  <si>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</si>
  <si>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</si>
  <si>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</si>
  <si>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</si>
  <si>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</si>
  <si>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</si>
  <si>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</si>
  <si>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</si>
  <si>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</si>
  <si>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</si>
  <si>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</si>
  <si>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</si>
  <si>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</si>
  <si>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</si>
  <si>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</si>
  <si>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</si>
  <si>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</si>
  <si>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</si>
  <si>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</si>
  <si>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</si>
  <si>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</si>
  <si>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</si>
  <si>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</si>
  <si>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</si>
  <si>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</si>
  <si>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</si>
  <si>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</si>
  <si>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</si>
  <si>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</si>
  <si>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</si>
  <si>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</si>
  <si>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</si>
  <si>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</si>
  <si>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</si>
  <si>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</si>
  <si>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</si>
  <si>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</si>
  <si>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</si>
  <si>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</si>
  <si>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</si>
  <si>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</si>
  <si>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</si>
  <si>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</si>
  <si>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</si>
  <si>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</si>
  <si>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</si>
  <si>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</si>
  <si>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</si>
  <si>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</si>
  <si>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</si>
  <si>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</si>
  <si>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</si>
  <si>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</si>
  <si>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</si>
  <si>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</si>
  <si>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</si>
  <si>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</si>
  <si>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</si>
  <si>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</si>
  <si>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</si>
  <si>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</si>
  <si>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</si>
  <si>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</si>
  <si>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</si>
  <si>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</si>
  <si>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</si>
  <si>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</si>
  <si>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</si>
  <si>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</si>
  <si>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</si>
  <si>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</si>
  <si>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</si>
  <si>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</si>
  <si>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</si>
  <si>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</si>
  <si>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</si>
  <si>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</si>
  <si>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</si>
  <si>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</si>
  <si>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</si>
  <si>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</si>
  <si>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</si>
  <si>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</si>
  <si>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</si>
  <si>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</si>
  <si>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</si>
  <si>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</si>
  <si>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</si>
  <si>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</si>
  <si>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</si>
  <si>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</si>
  <si>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</si>
  <si>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</si>
  <si>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</si>
  <si>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</si>
  <si>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</si>
  <si>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</si>
  <si>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</si>
  <si>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</si>
  <si>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</si>
  <si>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</si>
  <si>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</si>
  <si>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</si>
  <si>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</si>
  <si>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</si>
  <si>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</si>
  <si>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</si>
  <si>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</si>
  <si>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</si>
  <si>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</si>
  <si>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</si>
  <si>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</si>
  <si>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</si>
  <si>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</si>
  <si>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</si>
  <si>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</si>
  <si>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</si>
  <si>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</si>
  <si>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</si>
  <si>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</si>
  <si>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</si>
  <si>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</si>
  <si>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</si>
  <si>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</si>
  <si>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</si>
  <si>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</si>
  <si>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</si>
  <si>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</si>
  <si>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</si>
  <si>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</si>
  <si>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</si>
  <si>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</si>
  <si>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</si>
  <si>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</si>
  <si>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</si>
  <si>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</si>
  <si>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</si>
  <si>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</si>
  <si>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</si>
  <si>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</si>
  <si>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</si>
  <si>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</si>
  <si>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</si>
  <si>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</si>
  <si>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</si>
  <si>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</si>
  <si>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</si>
  <si>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</si>
  <si>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</si>
  <si>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</si>
  <si>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</si>
  <si>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</si>
  <si>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</si>
  <si>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</si>
  <si>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</si>
  <si>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</si>
  <si>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</si>
  <si>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</si>
  <si>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</si>
  <si>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</si>
  <si>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</si>
  <si>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</si>
  <si>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</si>
  <si>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</si>
  <si>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</si>
  <si>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</si>
  <si>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</si>
  <si>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</si>
  <si>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</si>
  <si>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</si>
  <si>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</si>
  <si>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</si>
  <si>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</si>
  <si>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</si>
  <si>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</si>
  <si>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</si>
  <si>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</si>
  <si>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</si>
  <si>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</si>
  <si>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</si>
  <si>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</si>
  <si>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</si>
  <si>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</si>
  <si>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</si>
  <si>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</si>
  <si>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</si>
  <si>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</si>
  <si>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</si>
  <si>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</si>
  <si>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</si>
  <si>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</si>
  <si>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</si>
  <si>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</si>
  <si>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</si>
  <si>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</si>
  <si>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</si>
  <si>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</si>
  <si>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</si>
  <si>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</si>
  <si>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</si>
  <si>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</si>
  <si>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</si>
  <si>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</si>
  <si>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</si>
  <si>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</si>
  <si>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</si>
  <si>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</si>
  <si>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</si>
  <si>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</si>
  <si>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</si>
  <si>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</si>
  <si>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</si>
  <si>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</si>
  <si>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</si>
  <si>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</si>
  <si>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</si>
  <si>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</si>
  <si>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</si>
  <si>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</si>
  <si>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</si>
  <si>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</si>
  <si>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</si>
  <si>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</si>
  <si>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</si>
  <si>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</si>
  <si>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</si>
  <si>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</si>
  <si>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</si>
  <si>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</si>
  <si>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</si>
  <si>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</si>
  <si>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</si>
  <si>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</si>
  <si>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</si>
  <si>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</si>
  <si>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</si>
  <si>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</si>
  <si>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</si>
  <si>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</si>
  <si>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</si>
  <si>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</si>
  <si>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</si>
  <si>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</si>
  <si>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</si>
  <si>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</si>
  <si>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</si>
  <si>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</si>
  <si>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</si>
  <si>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</si>
  <si>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</si>
  <si>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</si>
  <si>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</si>
  <si>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</si>
  <si>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</si>
  <si>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</si>
  <si>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</si>
  <si>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</si>
  <si>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</si>
  <si>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</si>
  <si>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</si>
  <si>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</si>
  <si>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</si>
  <si>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</si>
  <si>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</si>
  <si>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</si>
  <si>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</si>
  <si>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</si>
  <si>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</si>
  <si>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</si>
  <si>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</si>
  <si>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</si>
  <si>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</si>
  <si>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</si>
  <si>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</si>
  <si>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</si>
  <si>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</si>
  <si>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</si>
  <si>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</si>
  <si>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</si>
  <si>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</si>
  <si>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</si>
  <si>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</si>
  <si>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</si>
  <si>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</si>
  <si>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</si>
  <si>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</si>
  <si>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</si>
  <si>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</si>
  <si>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</si>
  <si>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</si>
  <si>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</si>
  <si>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</si>
  <si>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</si>
  <si>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</si>
  <si>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</si>
  <si>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</si>
  <si>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</si>
  <si>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</si>
  <si>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</si>
  <si>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</si>
  <si>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</si>
  <si>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</si>
  <si>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</si>
  <si>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</si>
  <si>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</si>
  <si>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</si>
  <si>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</si>
  <si>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</si>
  <si>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</si>
  <si>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</si>
  <si>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</si>
  <si>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</si>
  <si>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</si>
  <si>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</si>
  <si>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</si>
  <si>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</si>
  <si>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</si>
  <si>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</si>
  <si>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</si>
  <si>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</si>
  <si>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</si>
  <si>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</si>
  <si>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</si>
  <si>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</si>
  <si>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</si>
  <si>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</si>
  <si>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</si>
  <si>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</si>
  <si>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</si>
  <si>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</si>
  <si>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</si>
  <si>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</si>
  <si>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</si>
  <si>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</si>
  <si>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</si>
  <si>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</si>
  <si>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</si>
  <si>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</si>
  <si>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</si>
  <si>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</si>
  <si>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</si>
  <si>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</si>
  <si>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</si>
  <si>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</si>
  <si>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</si>
  <si>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</si>
  <si>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</si>
  <si>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</si>
  <si>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</si>
  <si>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</si>
  <si>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</si>
  <si>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</si>
  <si>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</si>
  <si>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</si>
  <si>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</si>
  <si>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</si>
  <si>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</si>
  <si>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</si>
  <si>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</si>
  <si>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</si>
  <si>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</si>
  <si>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</si>
  <si>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</si>
  <si>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</si>
  <si>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</si>
  <si>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</si>
  <si>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</si>
  <si>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</si>
  <si>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</si>
  <si>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</si>
  <si>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</si>
  <si>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</si>
  <si>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</si>
  <si>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</si>
  <si>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</si>
  <si>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</si>
  <si>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</si>
  <si>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</si>
  <si>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</si>
  <si>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</si>
  <si>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</si>
  <si>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</si>
  <si>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</si>
  <si>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</si>
  <si>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</si>
  <si>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</si>
  <si>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</si>
  <si>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</si>
  <si>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</si>
  <si>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</si>
  <si>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</si>
  <si>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</si>
  <si>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</si>
  <si>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</si>
  <si>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</si>
  <si>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</si>
  <si>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</si>
  <si>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</si>
  <si>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</si>
  <si>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</si>
  <si>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</si>
  <si>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</si>
  <si>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</si>
  <si>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</si>
  <si>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</si>
  <si>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</si>
  <si>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</si>
  <si>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</si>
  <si>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</si>
  <si>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</si>
  <si>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</si>
  <si>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</si>
  <si>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</si>
  <si>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</si>
  <si>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</si>
  <si>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</si>
  <si>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</si>
  <si>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</si>
  <si>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</si>
  <si>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</si>
  <si>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</si>
  <si>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</si>
  <si>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</si>
  <si>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</si>
  <si>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</si>
  <si>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</si>
  <si>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</si>
  <si>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</si>
  <si>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</si>
  <si>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</si>
  <si>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</si>
  <si>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</si>
  <si>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</si>
  <si>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</si>
  <si>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</si>
  <si>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</si>
  <si>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</si>
  <si>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</si>
  <si>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</si>
  <si>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</si>
  <si>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</si>
  <si>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</si>
  <si>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</si>
  <si>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</si>
  <si>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</si>
  <si>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</si>
  <si>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</si>
  <si>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</si>
  <si>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</si>
  <si>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</si>
  <si>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</si>
  <si>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</si>
  <si>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</si>
  <si>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</si>
  <si>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</si>
  <si>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</si>
  <si>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</si>
  <si>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</si>
  <si>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</si>
  <si>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</si>
  <si>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</si>
  <si>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</si>
  <si>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</si>
  <si>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</si>
  <si>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</si>
  <si>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</si>
  <si>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</si>
  <si>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</si>
  <si>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</si>
  <si>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</si>
  <si>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</si>
  <si>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</si>
  <si>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</si>
  <si>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</si>
  <si>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</si>
  <si>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</si>
  <si>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</si>
  <si>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</si>
  <si>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</si>
  <si>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</si>
  <si>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</si>
  <si>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</si>
  <si>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</si>
  <si>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</si>
  <si>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</si>
  <si>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</si>
  <si>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</si>
  <si>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</si>
  <si>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</si>
  <si>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</si>
  <si>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</si>
  <si>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</si>
  <si>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</si>
  <si>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</si>
  <si>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</si>
  <si>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</si>
  <si>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</si>
  <si>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</si>
  <si>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</si>
  <si>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</si>
  <si>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</si>
  <si>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</si>
  <si>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</si>
  <si>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</si>
  <si>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</si>
  <si>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</si>
  <si>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</si>
  <si>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</si>
  <si>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</si>
  <si>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</si>
  <si>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</si>
  <si>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</si>
  <si>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</si>
  <si>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</si>
  <si>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</si>
  <si>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</si>
  <si>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</si>
  <si>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</si>
  <si>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</si>
  <si>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</si>
  <si>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</si>
  <si>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</si>
  <si>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</si>
  <si>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</si>
  <si>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</si>
  <si>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</si>
  <si>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</si>
  <si>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</si>
  <si>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</si>
  <si>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</si>
  <si>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</si>
  <si>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</si>
  <si>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</si>
  <si>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</si>
  <si>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</si>
  <si>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</si>
  <si>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</si>
  <si>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</si>
  <si>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</si>
  <si>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</si>
  <si>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</si>
  <si>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</si>
  <si>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</si>
  <si>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</si>
  <si>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</si>
  <si>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</si>
  <si>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</si>
  <si>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</si>
  <si>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</si>
  <si>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</si>
  <si>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</si>
  <si>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</si>
  <si>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</si>
  <si>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</si>
  <si>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</si>
  <si>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</si>
  <si>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</si>
  <si>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</si>
  <si>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</si>
  <si>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</si>
  <si>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</si>
  <si>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</si>
  <si>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</si>
  <si>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</si>
  <si>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</si>
  <si>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</si>
  <si>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</si>
  <si>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</si>
  <si>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</si>
  <si>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</si>
  <si>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</si>
  <si>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</si>
  <si>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</si>
  <si>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</si>
  <si>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</si>
  <si>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</si>
  <si>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</si>
  <si>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</si>
  <si>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</si>
  <si>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</si>
  <si>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</si>
  <si>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</si>
  <si>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</si>
  <si>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</si>
  <si>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</si>
  <si>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</si>
  <si>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</si>
  <si>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</si>
  <si>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</si>
  <si>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</si>
  <si>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</si>
  <si>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</si>
  <si>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</si>
  <si>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</si>
  <si>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</si>
  <si>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</si>
  <si>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</si>
  <si>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</si>
  <si>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</si>
  <si>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</si>
  <si>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</si>
  <si>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</si>
  <si>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</si>
  <si>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</si>
  <si>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</si>
  <si>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</si>
  <si>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</si>
  <si>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</si>
  <si>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</si>
  <si>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</si>
  <si>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</si>
  <si>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</si>
  <si>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</si>
  <si>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</si>
  <si>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</si>
  <si>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</si>
  <si>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</si>
  <si>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</si>
  <si>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</si>
  <si>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</si>
  <si>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</si>
  <si>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</si>
  <si>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</si>
  <si>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</si>
  <si>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</si>
  <si>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</si>
  <si>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</si>
  <si>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</si>
  <si>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</si>
  <si>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</si>
  <si>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</si>
  <si>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</si>
  <si>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</si>
  <si>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</si>
  <si>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</si>
  <si>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</si>
  <si>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</si>
  <si>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</si>
  <si>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</si>
  <si>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</si>
  <si>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</si>
  <si>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</si>
  <si>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</si>
  <si>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</si>
  <si>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</si>
  <si>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</si>
  <si>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</si>
  <si>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</si>
  <si>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</si>
  <si>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</si>
  <si>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</si>
  <si>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</si>
  <si>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</si>
  <si>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</si>
  <si>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</si>
  <si>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</si>
  <si>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</si>
  <si>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</si>
  <si>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</si>
  <si>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</si>
  <si>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</si>
  <si>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</si>
  <si>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</si>
  <si>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</si>
  <si>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</si>
  <si>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</si>
  <si>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</si>
  <si>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</si>
  <si>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</si>
  <si>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</si>
  <si>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</si>
  <si>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</si>
  <si>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</si>
  <si>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</si>
  <si>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</si>
  <si>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</si>
  <si>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</si>
  <si>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</si>
  <si>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</si>
  <si>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</si>
  <si>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</si>
  <si>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</si>
  <si>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</si>
  <si>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</si>
  <si>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</si>
  <si>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</si>
  <si>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</si>
  <si>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</si>
  <si>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</si>
  <si>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</si>
  <si>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</si>
  <si>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</si>
  <si>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</si>
  <si>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</si>
  <si>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</si>
  <si>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</si>
  <si>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</si>
  <si>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</si>
  <si>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</si>
  <si>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</si>
  <si>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</si>
  <si>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</si>
  <si>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</si>
  <si>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</si>
  <si>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</si>
  <si>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</si>
  <si>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</si>
  <si>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</si>
  <si>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</si>
  <si>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</si>
  <si>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</si>
  <si>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</si>
  <si>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</si>
  <si>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</si>
  <si>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</si>
  <si>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</si>
  <si>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</si>
  <si>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</si>
  <si>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</si>
  <si>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</si>
  <si>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</si>
  <si>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</si>
  <si>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</si>
  <si>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</si>
  <si>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</si>
  <si>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</si>
  <si>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</si>
  <si>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</si>
  <si>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</si>
  <si>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</si>
  <si>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</si>
  <si>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</si>
  <si>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</si>
  <si>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</si>
  <si>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</si>
  <si>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</si>
  <si>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</si>
  <si>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</si>
  <si>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</si>
  <si>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</si>
  <si>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</si>
  <si>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</si>
  <si>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</si>
  <si>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</si>
  <si>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</si>
  <si>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</si>
  <si>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</si>
  <si>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</si>
  <si>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</si>
  <si>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</si>
  <si>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</si>
  <si>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</si>
  <si>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</si>
  <si>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</si>
  <si>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</si>
  <si>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</si>
  <si>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</si>
  <si>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</si>
  <si>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</si>
  <si>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</si>
  <si>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</si>
  <si>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</si>
  <si>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</si>
  <si>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</si>
  <si>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</si>
  <si>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</si>
  <si>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</si>
  <si>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</si>
  <si>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</si>
  <si>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</si>
  <si>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</si>
  <si>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</si>
  <si>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</si>
  <si>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</si>
  <si>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</si>
  <si>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</si>
  <si>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</si>
  <si>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</si>
  <si>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</si>
  <si>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</si>
  <si>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</si>
  <si>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</si>
  <si>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</si>
  <si>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</si>
  <si>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</si>
  <si>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</si>
  <si>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</si>
  <si>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</si>
  <si>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</si>
  <si>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</si>
  <si>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</si>
  <si>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</si>
  <si>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</si>
  <si>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</si>
  <si>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</si>
  <si>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</si>
  <si>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</si>
  <si>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</si>
  <si>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</si>
  <si>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</si>
  <si>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</si>
  <si>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</si>
  <si>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</si>
  <si>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</si>
  <si>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</si>
  <si>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</si>
  <si>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</si>
  <si>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</si>
  <si>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</si>
  <si>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</si>
  <si>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</si>
  <si>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</si>
  <si>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</si>
  <si>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</si>
  <si>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</si>
  <si>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</si>
  <si>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</si>
  <si>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</si>
  <si>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</si>
  <si>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</si>
  <si>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</si>
  <si>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</si>
  <si>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</si>
  <si>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</si>
  <si>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</si>
  <si>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</si>
  <si>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</si>
  <si>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</si>
  <si>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</si>
  <si>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</si>
  <si>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</si>
  <si>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</si>
  <si>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</si>
  <si>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</si>
  <si>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</si>
  <si>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</si>
  <si>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</si>
  <si>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</si>
  <si>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</si>
  <si>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</si>
  <si>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</si>
  <si>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</si>
  <si>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</si>
  <si>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</si>
  <si>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</si>
  <si>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</si>
  <si>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</si>
  <si>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</si>
  <si>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</si>
  <si>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</si>
  <si>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</si>
  <si>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</si>
  <si>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</si>
  <si>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</si>
  <si>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</si>
  <si>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</si>
  <si>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</si>
  <si>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</si>
  <si>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</si>
  <si>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</si>
  <si>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</si>
  <si>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</si>
  <si>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</si>
  <si>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</si>
  <si>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</si>
  <si>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</si>
  <si>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</si>
  <si>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</si>
  <si>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</si>
  <si>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</si>
  <si>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</si>
  <si>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</si>
  <si>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</si>
  <si>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</si>
  <si>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</si>
  <si>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</si>
  <si>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</si>
  <si>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</si>
  <si>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</si>
  <si>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</si>
  <si>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</si>
  <si>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</si>
  <si>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</si>
  <si>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</si>
  <si>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</si>
  <si>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</si>
  <si>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</si>
  <si>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</si>
  <si>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</si>
  <si>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</si>
  <si>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</si>
  <si>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</si>
  <si>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</si>
  <si>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</si>
  <si>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</si>
  <si>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</si>
  <si>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</si>
  <si>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</si>
  <si>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</si>
  <si>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</si>
  <si>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</si>
  <si>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</si>
  <si>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</si>
  <si>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</si>
  <si>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</si>
  <si>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</si>
  <si>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</si>
  <si>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</si>
  <si>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</si>
  <si>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</si>
  <si>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</si>
  <si>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</si>
  <si>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</si>
  <si>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</si>
  <si>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</si>
  <si>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</si>
  <si>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</si>
  <si>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</si>
  <si>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</si>
  <si>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</si>
  <si>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</si>
  <si>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</si>
  <si>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</si>
  <si>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</si>
  <si>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</si>
  <si>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</si>
  <si>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</si>
  <si>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</si>
  <si>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</si>
  <si>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</si>
  <si>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</si>
  <si>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</si>
  <si>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</si>
  <si>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</si>
  <si>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</si>
  <si>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</si>
  <si>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</si>
  <si>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</si>
  <si>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</si>
  <si>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</si>
  <si>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</si>
  <si>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</si>
  <si>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</si>
  <si>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</si>
  <si>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</si>
  <si>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</si>
  <si>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</si>
  <si>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</si>
  <si>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</si>
  <si>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</si>
  <si>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</si>
  <si>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</si>
  <si>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</si>
  <si>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</si>
  <si>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</si>
  <si>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</si>
  <si>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</si>
  <si>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</si>
  <si>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</si>
  <si>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</si>
  <si>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</si>
  <si>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</si>
  <si>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</si>
  <si>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</si>
  <si>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</si>
  <si>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</si>
  <si>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</si>
  <si>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</si>
  <si>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</si>
  <si>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</si>
  <si>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</si>
  <si>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</si>
  <si>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</si>
  <si>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</si>
  <si>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</si>
  <si>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</si>
  <si>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</si>
  <si>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</si>
  <si>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</si>
  <si>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</si>
  <si>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</si>
  <si>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</si>
  <si>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</si>
  <si>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</si>
  <si>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</si>
  <si>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</si>
  <si>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</si>
  <si>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</si>
  <si>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</si>
  <si>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</si>
  <si>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</si>
  <si>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</si>
  <si>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</si>
  <si>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</si>
  <si>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</si>
  <si>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</si>
  <si>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</si>
  <si>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</si>
  <si>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</si>
  <si>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</si>
  <si>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</si>
  <si>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</si>
  <si>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</si>
  <si>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</si>
  <si>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</si>
  <si>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</si>
  <si>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</si>
  <si>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</si>
  <si>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</si>
  <si>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</si>
  <si>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</si>
  <si>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</si>
  <si>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</si>
  <si>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</si>
  <si>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</si>
  <si>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</si>
  <si>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</si>
  <si>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</si>
  <si>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</si>
  <si>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</si>
  <si>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</si>
  <si>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</si>
  <si>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</si>
  <si>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</si>
  <si>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</si>
  <si>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</si>
  <si>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</si>
  <si>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</si>
  <si>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</si>
  <si>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</si>
  <si>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</si>
  <si>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</si>
  <si>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</si>
  <si>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</si>
  <si>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</si>
  <si>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</si>
  <si>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</si>
  <si>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</si>
  <si>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</si>
  <si>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</si>
  <si>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</si>
  <si>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</si>
  <si>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</si>
  <si>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</si>
  <si>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</si>
  <si>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</si>
  <si>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</si>
  <si>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</si>
  <si>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</si>
  <si>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</si>
  <si>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</si>
  <si>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</si>
  <si>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</si>
  <si>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</si>
  <si>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</si>
  <si>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</si>
  <si>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</si>
  <si>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</si>
  <si>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</si>
  <si>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</si>
  <si>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</si>
  <si>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</si>
  <si>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</si>
  <si>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</si>
  <si>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</si>
  <si>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</si>
  <si>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</si>
  <si>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</si>
  <si>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</si>
  <si>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</si>
  <si>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</si>
  <si>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</si>
  <si>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</si>
  <si>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</si>
  <si>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</si>
  <si>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</si>
  <si>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</si>
  <si>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</si>
  <si>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</si>
  <si>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</si>
  <si>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</si>
  <si>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</si>
  <si>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</si>
  <si>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</si>
  <si>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</si>
  <si>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</si>
  <si>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</si>
  <si>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</si>
  <si>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</si>
  <si>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</si>
  <si>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</si>
  <si>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</si>
  <si>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</si>
  <si>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</si>
  <si>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</si>
  <si>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</si>
  <si>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</si>
  <si>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</si>
  <si>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</si>
  <si>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</si>
  <si>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</si>
  <si>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</si>
  <si>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</si>
  <si>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</si>
  <si>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</si>
  <si>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</si>
  <si>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</si>
  <si>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</si>
  <si>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</si>
  <si>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</si>
  <si>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</si>
  <si>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</si>
  <si>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</si>
  <si>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</si>
  <si>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</si>
  <si>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</si>
  <si>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</si>
  <si>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</si>
  <si>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</si>
  <si>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</si>
  <si>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</si>
  <si>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</si>
  <si>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</si>
  <si>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</si>
  <si>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</si>
  <si>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</si>
  <si>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</si>
  <si>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</si>
  <si>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</si>
  <si>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</si>
  <si>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</si>
  <si>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</si>
  <si>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</si>
  <si>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</si>
  <si>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</si>
  <si>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</si>
  <si>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</si>
  <si>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</si>
  <si>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</si>
  <si>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</si>
  <si>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</si>
  <si>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</si>
  <si>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</si>
  <si>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</si>
  <si>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</si>
  <si>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</si>
  <si>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</si>
  <si>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</si>
  <si>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</si>
  <si>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</si>
  <si>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</si>
  <si>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</si>
  <si>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</si>
  <si>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</si>
  <si>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</si>
  <si>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</si>
  <si>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</si>
  <si>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</si>
  <si>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</si>
  <si>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</si>
  <si>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</si>
  <si>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</si>
  <si>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</si>
  <si>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</si>
  <si>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</si>
  <si>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</si>
  <si>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</si>
  <si>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</si>
  <si>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</si>
  <si>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</si>
  <si>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</si>
  <si>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</si>
  <si>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</si>
  <si>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</si>
  <si>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</si>
  <si>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</si>
  <si>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</si>
  <si>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</si>
  <si>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</si>
  <si>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</si>
  <si>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</si>
  <si>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</si>
  <si>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</si>
  <si>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</si>
  <si>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</si>
  <si>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</si>
  <si>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</si>
  <si>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</si>
  <si>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</si>
  <si>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</si>
  <si>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</si>
  <si>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</si>
  <si>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</si>
  <si>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</si>
  <si>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</si>
  <si>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</si>
  <si>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</si>
  <si>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</si>
  <si>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</si>
  <si>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</si>
  <si>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</si>
  <si>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</si>
  <si>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</si>
  <si>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</si>
  <si>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</si>
  <si>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</si>
  <si>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</si>
  <si>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</si>
  <si>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</si>
  <si>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</si>
  <si>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</si>
  <si>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</si>
  <si>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</si>
  <si>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</si>
  <si>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</si>
  <si>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</si>
  <si>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</si>
  <si>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</si>
  <si>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</si>
  <si>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</si>
  <si>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</si>
  <si>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</si>
  <si>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</si>
  <si>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</si>
  <si>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</si>
  <si>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</si>
  <si>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</si>
  <si>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</si>
  <si>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</si>
  <si>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</si>
  <si>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</si>
  <si>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</si>
  <si>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</si>
  <si>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</si>
  <si>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</si>
  <si>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</si>
  <si>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</si>
  <si>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</si>
  <si>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</si>
  <si>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</si>
  <si>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</si>
  <si>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</si>
  <si>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</si>
  <si>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</si>
  <si>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</si>
  <si>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</si>
  <si>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</si>
  <si>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</si>
  <si>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</si>
  <si>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</si>
  <si>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</si>
  <si>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</si>
  <si>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</si>
  <si>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</si>
  <si>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</si>
  <si>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</si>
  <si>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</si>
  <si>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</si>
  <si>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</si>
  <si>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</si>
  <si>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</si>
  <si>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</si>
  <si>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</si>
  <si>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</si>
  <si>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</si>
  <si>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</si>
  <si>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</si>
  <si>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</si>
  <si>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</si>
  <si>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</si>
  <si>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</si>
  <si>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</si>
  <si>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</si>
  <si>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</si>
  <si>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</si>
  <si>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</si>
  <si>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</si>
  <si>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</si>
  <si>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</si>
  <si>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</si>
  <si>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</si>
  <si>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</si>
  <si>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</si>
  <si>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</si>
  <si>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</si>
  <si>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</si>
  <si>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</si>
  <si>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</si>
  <si>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</si>
  <si>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</si>
  <si>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</si>
  <si>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</si>
  <si>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</si>
  <si>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</si>
  <si>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</si>
  <si>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</si>
  <si>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</si>
  <si>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</si>
  <si>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</si>
  <si>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</si>
  <si>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</si>
  <si>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</si>
  <si>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</si>
  <si>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</si>
  <si>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</si>
  <si>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</si>
  <si>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</si>
  <si>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</si>
  <si>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</si>
  <si>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</si>
  <si>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</si>
  <si>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</si>
  <si>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</si>
  <si>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</si>
  <si>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</si>
  <si>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</si>
  <si>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</si>
  <si>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</si>
  <si>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</si>
  <si>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</si>
  <si>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</si>
  <si>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</si>
  <si>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</si>
  <si>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</si>
  <si>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</si>
  <si>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</si>
  <si>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</si>
  <si>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</si>
  <si>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</si>
  <si>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</si>
  <si>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</si>
  <si>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</si>
  <si>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</si>
  <si>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</si>
  <si>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</si>
  <si>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</si>
  <si>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</si>
  <si>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</si>
  <si>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</si>
  <si>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</si>
  <si>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</si>
  <si>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</si>
  <si>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</si>
  <si>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</si>
  <si>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</si>
  <si>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</si>
  <si>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</si>
  <si>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</si>
  <si>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</si>
  <si>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</si>
  <si>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</si>
  <si>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</si>
  <si>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</si>
  <si>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</si>
  <si>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</si>
  <si>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</si>
  <si>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</si>
  <si>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</si>
  <si>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</si>
  <si>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</si>
  <si>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</si>
  <si>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</si>
  <si>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</si>
  <si>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</si>
  <si>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</si>
  <si>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</si>
  <si>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</si>
  <si>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</si>
  <si>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</si>
  <si>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</si>
  <si>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</si>
  <si>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</si>
  <si>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</si>
  <si>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</si>
  <si>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</si>
  <si>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</si>
  <si>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</si>
  <si>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</si>
  <si>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</si>
  <si>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</si>
  <si>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</si>
  <si>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</si>
  <si>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</si>
  <si>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</si>
  <si>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</si>
  <si>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</si>
  <si>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</si>
  <si>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</si>
  <si>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</si>
  <si>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</si>
  <si>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</si>
  <si>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</si>
  <si>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</si>
  <si>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</si>
  <si>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</si>
  <si>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</si>
  <si>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</si>
  <si>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</si>
  <si>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</si>
  <si>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</si>
  <si>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</si>
  <si>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</si>
  <si>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</si>
  <si>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</si>
  <si>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</si>
  <si>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</si>
  <si>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</si>
  <si>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</si>
  <si>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</si>
  <si>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</si>
  <si>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</si>
  <si>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</si>
  <si>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</si>
  <si>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</si>
  <si>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</si>
  <si>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</si>
  <si>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</si>
  <si>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</si>
  <si>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</si>
  <si>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</si>
  <si>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</si>
  <si>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</si>
  <si>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</si>
  <si>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</si>
  <si>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</si>
  <si>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</si>
  <si>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</si>
  <si>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</si>
  <si>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</si>
  <si>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</si>
  <si>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</si>
  <si>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</si>
  <si>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</si>
  <si>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</si>
  <si>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</si>
  <si>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</si>
  <si>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</si>
  <si>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</si>
  <si>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</si>
  <si>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</si>
  <si>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</si>
  <si>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</si>
  <si>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</si>
  <si>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</si>
  <si>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</si>
  <si>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</si>
  <si>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</si>
  <si>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</si>
  <si>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</si>
  <si>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</si>
  <si>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</si>
  <si>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</si>
  <si>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</si>
  <si>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</si>
  <si>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</si>
  <si>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</si>
  <si>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</si>
  <si>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</si>
  <si>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</si>
  <si>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</si>
  <si>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</si>
  <si>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</si>
  <si>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</si>
  <si>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</si>
  <si>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</si>
  <si>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</si>
  <si>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</si>
  <si>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</si>
  <si>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</si>
  <si>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</si>
  <si>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</si>
  <si>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</si>
  <si>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</si>
  <si>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</si>
  <si>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</si>
  <si>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</si>
  <si>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</si>
  <si>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</si>
  <si>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</si>
  <si>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</si>
  <si>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</si>
  <si>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</si>
  <si>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</si>
  <si>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</si>
  <si>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</si>
  <si>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</si>
  <si>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</si>
  <si>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</si>
  <si>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</si>
  <si>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</si>
  <si>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</si>
  <si>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</si>
  <si>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</si>
  <si>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</si>
  <si>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</si>
  <si>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</si>
  <si>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</si>
  <si>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</si>
  <si>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</si>
  <si>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</si>
  <si>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</si>
  <si>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</si>
  <si>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</si>
  <si>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</si>
  <si>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</si>
  <si>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</si>
  <si>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</si>
  <si>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</si>
  <si>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</si>
  <si>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</si>
  <si>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</si>
  <si>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</si>
  <si>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</si>
  <si>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</si>
  <si>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</si>
  <si>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</si>
  <si>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</si>
  <si>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</si>
  <si>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</si>
  <si>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</si>
  <si>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</si>
  <si>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</si>
  <si>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</si>
  <si>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</si>
  <si>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</si>
  <si>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</si>
  <si>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</si>
  <si>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</si>
  <si>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</si>
  <si>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</si>
  <si>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</si>
  <si>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</si>
  <si>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</si>
  <si>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</si>
  <si>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</si>
  <si>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</si>
  <si>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</si>
  <si>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</si>
  <si>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</si>
  <si>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</si>
  <si>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</si>
  <si>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</si>
  <si>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</si>
  <si>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</si>
  <si>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</si>
  <si>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</si>
  <si>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</si>
  <si>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</si>
  <si>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</si>
  <si>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</si>
  <si>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</si>
  <si>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</si>
  <si>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</si>
  <si>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</si>
  <si>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</si>
  <si>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</si>
  <si>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</si>
  <si>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</si>
  <si>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</si>
  <si>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</si>
  <si>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</si>
  <si>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</si>
  <si>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</si>
  <si>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</si>
  <si>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</si>
  <si>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</si>
  <si>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</si>
  <si>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</si>
  <si>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</si>
  <si>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</si>
  <si>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</si>
  <si>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</si>
  <si>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</si>
  <si>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</si>
  <si>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</si>
  <si>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</si>
  <si>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</si>
  <si>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</si>
  <si>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</si>
  <si>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</si>
  <si>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</si>
  <si>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</si>
  <si>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</si>
  <si>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</si>
  <si>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</si>
  <si>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</si>
  <si>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</si>
  <si>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</si>
  <si>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</si>
  <si>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</si>
  <si>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</si>
  <si>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</si>
  <si>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</si>
  <si>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</si>
  <si>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</si>
  <si>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</si>
  <si>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</si>
  <si>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</si>
  <si>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</si>
  <si>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</si>
  <si>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</si>
  <si>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</si>
  <si>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</si>
  <si>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</si>
  <si>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</si>
  <si>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</si>
  <si>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</si>
  <si>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</si>
  <si>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</si>
  <si>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</si>
  <si>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</si>
  <si>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</si>
  <si>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</si>
  <si>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</si>
  <si>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</si>
  <si>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</si>
  <si>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</si>
  <si>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</si>
  <si>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</si>
  <si>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</si>
  <si>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</si>
  <si>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</si>
  <si>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</si>
  <si>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</si>
  <si>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</si>
  <si>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</si>
  <si>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</si>
  <si>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</si>
  <si>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</si>
  <si>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</si>
  <si>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</si>
  <si>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</si>
  <si>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</si>
  <si>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</si>
  <si>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</si>
  <si>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</si>
  <si>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</si>
  <si>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</si>
  <si>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</si>
  <si>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</si>
  <si>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</si>
  <si>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</si>
  <si>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</si>
  <si>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</si>
  <si>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</si>
  <si>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</si>
  <si>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</si>
  <si>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</si>
  <si>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</si>
  <si>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</si>
  <si>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</si>
  <si>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</si>
  <si>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</si>
  <si>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</si>
  <si>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</si>
  <si>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</si>
  <si>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</si>
  <si>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</si>
  <si>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</si>
  <si>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</si>
  <si>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</si>
  <si>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</si>
  <si>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</si>
  <si>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</si>
  <si>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</si>
  <si>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</si>
  <si>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</si>
  <si>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</si>
  <si>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</si>
  <si>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</si>
  <si>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</si>
  <si>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</si>
  <si>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</si>
  <si>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</si>
  <si>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</si>
  <si>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</si>
  <si>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</si>
  <si>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</si>
  <si>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</si>
  <si>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</si>
  <si>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</si>
  <si>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</si>
  <si>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</si>
  <si>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</si>
  <si>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</si>
  <si>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</si>
  <si>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</si>
  <si>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</si>
  <si>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</si>
  <si>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</si>
  <si>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</si>
  <si>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</si>
  <si>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</si>
  <si>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</si>
  <si>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</si>
  <si>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</si>
  <si>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</si>
  <si>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</si>
  <si>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</si>
  <si>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</si>
  <si>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</si>
  <si>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</si>
  <si>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</si>
  <si>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</si>
  <si>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</si>
  <si>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</si>
  <si>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</si>
  <si>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</si>
  <si>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</si>
  <si>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</si>
  <si>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</si>
  <si>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</si>
  <si>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</si>
  <si>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</si>
  <si>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</si>
  <si>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</si>
  <si>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</si>
  <si>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</si>
  <si>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</si>
  <si>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</si>
  <si>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</si>
  <si>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</si>
  <si>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</si>
  <si>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</si>
  <si>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</si>
  <si>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</si>
  <si>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</si>
  <si>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</si>
  <si>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</si>
  <si>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</si>
  <si>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</si>
  <si>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</si>
  <si>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</si>
  <si>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</si>
  <si>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</si>
  <si>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</si>
  <si>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</si>
  <si>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</si>
  <si>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</si>
  <si>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</si>
  <si>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</si>
  <si>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</si>
  <si>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</si>
  <si>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</si>
  <si>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</si>
  <si>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</si>
  <si>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</si>
  <si>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</si>
  <si>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</si>
  <si>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</si>
  <si>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</si>
  <si>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</si>
  <si>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</si>
  <si>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</si>
  <si>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</si>
  <si>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</si>
  <si>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</si>
  <si>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</si>
  <si>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</si>
  <si>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</si>
  <si>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</si>
  <si>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</si>
  <si>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</si>
  <si>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</si>
  <si>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</si>
  <si>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</si>
  <si>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</si>
  <si>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</si>
  <si>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</si>
  <si>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</si>
  <si>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</si>
  <si>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</si>
  <si>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</si>
  <si>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</si>
  <si>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</si>
  <si>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</si>
  <si>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</si>
  <si>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</si>
  <si>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</si>
  <si>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</si>
  <si>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</si>
  <si>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</si>
  <si>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</si>
  <si>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</si>
  <si>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</si>
  <si>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</si>
  <si>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</si>
  <si>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</si>
  <si>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</si>
  <si>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</si>
  <si>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</si>
  <si>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</si>
  <si>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</si>
  <si>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</si>
  <si>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</si>
  <si>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</si>
  <si>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</si>
  <si>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</si>
  <si>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</si>
  <si>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</si>
  <si>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</si>
  <si>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</si>
  <si>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</si>
  <si>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</si>
  <si>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</si>
  <si>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</si>
  <si>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</si>
  <si>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</si>
  <si>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</si>
  <si>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</si>
  <si>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</si>
  <si>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</si>
  <si>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</si>
  <si>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</si>
  <si>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</si>
  <si>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</si>
  <si>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</si>
  <si>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</si>
  <si>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</si>
  <si>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</si>
  <si>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</si>
  <si>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</si>
  <si>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</si>
  <si>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</si>
  <si>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</si>
  <si>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</si>
  <si>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</si>
  <si>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</si>
  <si>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</si>
  <si>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</si>
  <si>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</si>
  <si>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</si>
  <si>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</si>
  <si>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</si>
  <si>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</si>
  <si>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</si>
  <si>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</si>
  <si>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</si>
  <si>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</si>
  <si>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</si>
  <si>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</si>
  <si>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</si>
  <si>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</si>
  <si>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</si>
  <si>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</si>
  <si>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</si>
  <si>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</si>
  <si>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</si>
  <si>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</si>
  <si>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</si>
  <si>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</si>
  <si>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</si>
  <si>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</si>
  <si>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</si>
  <si>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</si>
  <si>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</si>
  <si>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</si>
  <si>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</si>
  <si>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</si>
  <si>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</si>
  <si>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</si>
  <si>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</si>
  <si>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</si>
  <si>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</si>
  <si>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</si>
  <si>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</si>
  <si>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</si>
  <si>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</si>
  <si>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</si>
  <si>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</si>
  <si>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</si>
  <si>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</si>
  <si>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</si>
  <si>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</si>
  <si>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</si>
  <si>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</si>
  <si>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</si>
  <si>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</si>
  <si>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</si>
  <si>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</si>
  <si>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</si>
  <si>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</si>
  <si>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</si>
  <si>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</si>
  <si>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</si>
  <si>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</si>
  <si>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</si>
  <si>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</si>
  <si>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</si>
  <si>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</si>
  <si>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</si>
  <si>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</si>
  <si>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</si>
  <si>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</si>
  <si>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</si>
  <si>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</si>
  <si>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</si>
  <si>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</si>
  <si>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</si>
  <si>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</si>
  <si>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</si>
  <si>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</si>
  <si>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</si>
  <si>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</si>
  <si>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</si>
  <si>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</si>
  <si>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</si>
  <si>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</si>
  <si>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</si>
  <si>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</si>
  <si>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</si>
  <si>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</si>
  <si>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</si>
  <si>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</si>
  <si>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</si>
  <si>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</si>
  <si>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</si>
  <si>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</si>
  <si>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</si>
  <si>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</si>
  <si>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</si>
  <si>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</si>
  <si>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</si>
  <si>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</si>
  <si>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</si>
  <si>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</si>
  <si>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</si>
  <si>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</si>
  <si>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</si>
  <si>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</si>
  <si>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</si>
  <si>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</si>
  <si>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</si>
  <si>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</si>
  <si>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</si>
  <si>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</si>
  <si>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</si>
  <si>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</si>
  <si>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</si>
  <si>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</si>
  <si>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</si>
  <si>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</si>
  <si>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</si>
  <si>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</si>
  <si>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</si>
  <si>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</si>
  <si>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</si>
  <si>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</si>
  <si>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</si>
  <si>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</si>
  <si>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</si>
  <si>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</si>
  <si>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</si>
  <si>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</si>
  <si>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</si>
  <si>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</si>
  <si>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</si>
  <si>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</si>
  <si>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</si>
  <si>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</si>
  <si>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</si>
  <si>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</si>
  <si>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</si>
  <si>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</si>
  <si>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</si>
  <si>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</si>
  <si>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</si>
  <si>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</si>
  <si>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</si>
  <si>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</si>
  <si>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</si>
  <si>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</si>
  <si>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</si>
  <si>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</si>
  <si>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</si>
  <si>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</si>
  <si>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</si>
  <si>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</si>
  <si>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</si>
  <si>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</si>
  <si>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</si>
  <si>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</si>
  <si>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</si>
  <si>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</si>
  <si>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</si>
  <si>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</si>
  <si>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</si>
  <si>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</si>
  <si>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</si>
  <si>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</si>
  <si>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</si>
  <si>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</si>
  <si>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</si>
  <si>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</si>
  <si>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</si>
  <si>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</si>
  <si>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</si>
  <si>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</si>
  <si>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</si>
  <si>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</si>
  <si>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</si>
  <si>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</si>
  <si>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</si>
  <si>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</si>
  <si>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</si>
  <si>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</si>
  <si>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</si>
  <si>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</si>
  <si>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</si>
  <si>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</si>
  <si>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</si>
  <si>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</si>
  <si>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</si>
  <si>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</si>
  <si>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</si>
  <si>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</si>
  <si>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</si>
  <si>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</si>
  <si>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</si>
  <si>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</si>
  <si>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</si>
  <si>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</si>
  <si>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</si>
  <si>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</si>
  <si>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</si>
  <si>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</si>
  <si>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</si>
  <si>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</si>
  <si>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</si>
  <si>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</si>
  <si>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</si>
  <si>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</si>
  <si>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</si>
  <si>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</si>
  <si>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</si>
  <si>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</si>
  <si>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</si>
  <si>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</si>
  <si>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</si>
  <si>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</si>
  <si>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</si>
  <si>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</si>
  <si>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</si>
  <si>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</si>
  <si>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</si>
  <si>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</si>
  <si>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</si>
  <si>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</si>
  <si>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</si>
  <si>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</si>
  <si>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</si>
  <si>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</si>
  <si>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</si>
  <si>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</si>
  <si>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</si>
  <si>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</si>
  <si>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</si>
  <si>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</si>
  <si>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</si>
  <si>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</si>
  <si>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</si>
  <si>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</si>
  <si>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</si>
  <si>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</si>
  <si>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</si>
  <si>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</si>
  <si>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</si>
  <si>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</si>
  <si>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</si>
  <si>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</si>
  <si>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</si>
  <si>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</si>
  <si>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</si>
  <si>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</si>
  <si>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</si>
  <si>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</si>
  <si>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</si>
  <si>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</si>
  <si>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</si>
  <si>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</si>
  <si>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</si>
  <si>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</si>
  <si>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</si>
  <si>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</si>
  <si>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</si>
  <si>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</si>
  <si>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</si>
  <si>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</si>
  <si>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</si>
  <si>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</si>
  <si>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</si>
  <si>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</si>
  <si>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</si>
  <si>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</si>
  <si>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</si>
  <si>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</si>
  <si>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</si>
  <si>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</si>
  <si>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</si>
  <si>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</si>
  <si>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</si>
  <si>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</si>
  <si>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</si>
  <si>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</si>
  <si>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</si>
  <si>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</si>
  <si>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</si>
  <si>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</si>
  <si>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</si>
  <si>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</si>
  <si>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</si>
  <si>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</si>
  <si>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</si>
  <si>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</si>
  <si>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</si>
  <si>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</si>
  <si>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</si>
  <si>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</si>
  <si>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</si>
  <si>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</si>
  <si>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</si>
  <si>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</si>
  <si>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</si>
  <si>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</si>
  <si>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</si>
  <si>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</si>
  <si>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</si>
  <si>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</si>
  <si>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</si>
  <si>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</si>
  <si>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</si>
  <si>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</si>
  <si>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</si>
  <si>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</si>
  <si>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</si>
  <si>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</si>
  <si>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</si>
  <si>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</si>
  <si>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</si>
  <si>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</si>
  <si>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</si>
  <si>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</si>
  <si>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</si>
  <si>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</si>
  <si>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</si>
  <si>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</si>
  <si>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</si>
  <si>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</si>
  <si>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</si>
  <si>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</si>
  <si>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</si>
  <si>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</si>
  <si>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</si>
  <si>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</si>
  <si>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</si>
  <si>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</si>
  <si>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</si>
  <si>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</si>
  <si>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</si>
  <si>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</si>
  <si>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</si>
  <si>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</si>
  <si>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</si>
  <si>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</si>
  <si>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</si>
  <si>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</si>
  <si>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</si>
  <si>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</si>
  <si>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</si>
  <si>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</si>
  <si>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</si>
  <si>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</si>
  <si>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</si>
  <si>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</si>
  <si>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</si>
  <si>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</si>
  <si>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</si>
  <si>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</si>
  <si>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</si>
  <si>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</si>
  <si>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</si>
  <si>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</si>
  <si>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</si>
  <si>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</si>
  <si>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</si>
  <si>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</si>
  <si>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</si>
  <si>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</si>
  <si>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</si>
  <si>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</si>
  <si>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</si>
  <si>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</si>
  <si>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</si>
  <si>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</si>
  <si>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</si>
  <si>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</si>
  <si>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</si>
  <si>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</si>
  <si>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</si>
  <si>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</si>
  <si>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</si>
  <si>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</si>
  <si>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</si>
  <si>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</si>
  <si>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</si>
  <si>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</si>
  <si>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</si>
  <si>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</si>
  <si>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</si>
  <si>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</si>
  <si>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</si>
  <si>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</si>
  <si>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</si>
  <si>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</si>
  <si>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</si>
  <si>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</si>
  <si>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</si>
  <si>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</si>
  <si>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</si>
  <si>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</si>
  <si>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</si>
  <si>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</si>
  <si>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</si>
  <si>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</si>
  <si>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</si>
  <si>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</si>
  <si>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</si>
  <si>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</si>
  <si>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</si>
  <si>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</si>
  <si>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</si>
  <si>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</si>
  <si>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</si>
  <si>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</si>
  <si>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</si>
  <si>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</si>
  <si>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</si>
  <si>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</si>
  <si>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</si>
  <si>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</si>
  <si>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</si>
  <si>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</si>
  <si>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</si>
  <si>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</si>
  <si>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</si>
  <si>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</si>
  <si>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</si>
  <si>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</si>
  <si>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</si>
  <si>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</si>
  <si>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</si>
  <si>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</si>
  <si>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</si>
  <si>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</si>
  <si>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</si>
  <si>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</si>
  <si>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</si>
  <si>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</si>
  <si>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</si>
  <si>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</si>
  <si>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</si>
  <si>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</si>
  <si>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</si>
  <si>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</si>
  <si>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</si>
  <si>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</si>
  <si>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</si>
  <si>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</si>
  <si>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</si>
  <si>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</si>
  <si>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</si>
  <si>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</si>
  <si>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</si>
  <si>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</si>
  <si>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</si>
  <si>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</si>
  <si>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</si>
  <si>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</si>
  <si>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</si>
  <si>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</si>
  <si>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</si>
  <si>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</si>
  <si>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</si>
  <si>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</si>
  <si>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</si>
  <si>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</si>
  <si>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</si>
  <si>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</si>
  <si>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</si>
  <si>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</si>
  <si>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</si>
  <si>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</si>
  <si>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</si>
  <si>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</si>
  <si>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</si>
  <si>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</si>
  <si>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</si>
  <si>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</si>
  <si>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</si>
  <si>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</si>
  <si>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</si>
  <si>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</si>
  <si>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</si>
  <si>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</si>
  <si>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</si>
  <si>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</si>
  <si>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</si>
  <si>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</si>
  <si>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</si>
  <si>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</si>
  <si>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</si>
  <si>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</si>
  <si>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</si>
  <si>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</si>
  <si>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</si>
  <si>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</si>
  <si>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</si>
  <si>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</si>
  <si>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</si>
  <si>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</si>
  <si>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</si>
  <si>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</si>
  <si>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</si>
  <si>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</si>
  <si>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</si>
  <si>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</si>
  <si>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</si>
  <si>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</si>
  <si>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</si>
  <si>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</si>
  <si>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</si>
  <si>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</si>
  <si>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</si>
  <si>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</si>
  <si>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</si>
  <si>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</si>
  <si>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</si>
  <si>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</si>
  <si>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</si>
  <si>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</si>
  <si>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</si>
  <si>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</si>
  <si>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</si>
  <si>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</si>
  <si>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</si>
  <si>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</si>
  <si>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</si>
  <si>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</si>
  <si>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</si>
  <si>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</si>
  <si>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</si>
  <si>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</si>
  <si>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</si>
  <si>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</si>
  <si>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</si>
  <si>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</si>
  <si>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</si>
  <si>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</si>
  <si>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</si>
  <si>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</si>
  <si>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</si>
  <si>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</si>
  <si>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</si>
  <si>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</si>
  <si>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</si>
  <si>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</si>
  <si>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</si>
  <si>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</si>
  <si>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</si>
  <si>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</si>
  <si>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</si>
  <si>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</si>
  <si>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</si>
  <si>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</si>
  <si>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</si>
  <si>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</si>
  <si>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</si>
  <si>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</si>
  <si>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</si>
  <si>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</si>
  <si>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</si>
  <si>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</si>
  <si>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</si>
  <si>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</si>
  <si>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</si>
  <si>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</si>
  <si>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</si>
  <si>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</si>
  <si>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</si>
  <si>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</si>
  <si>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</si>
  <si>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</si>
  <si>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</si>
  <si>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</si>
  <si>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</si>
  <si>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</si>
  <si>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</si>
  <si>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</si>
  <si>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</si>
  <si>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</si>
  <si>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</si>
  <si>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</si>
  <si>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</si>
  <si>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</si>
  <si>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</si>
  <si>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</si>
  <si>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</si>
  <si>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</si>
  <si>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</si>
  <si>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</si>
  <si>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</si>
  <si>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</si>
  <si>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</si>
  <si>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</si>
  <si>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</si>
  <si>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</si>
  <si>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</si>
  <si>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</si>
  <si>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</si>
  <si>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</si>
  <si>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</si>
  <si>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</si>
  <si>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</si>
  <si>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</si>
  <si>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</si>
  <si>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</si>
  <si>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</si>
  <si>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</si>
  <si>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</si>
  <si>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</si>
  <si>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</si>
  <si>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</si>
  <si>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</si>
  <si>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</si>
  <si>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</si>
  <si>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</si>
  <si>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</si>
  <si>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</si>
  <si>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</si>
  <si>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</si>
  <si>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</si>
  <si>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</si>
  <si>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</si>
  <si>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</si>
  <si>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</si>
  <si>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</si>
  <si>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</si>
  <si>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</si>
  <si>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</si>
  <si>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</si>
  <si>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</si>
  <si>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</si>
  <si>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</si>
  <si>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</si>
  <si>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</si>
  <si>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</si>
  <si>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</si>
  <si>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</si>
  <si>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</si>
  <si>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</si>
  <si>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</si>
  <si>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</si>
  <si>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</si>
  <si>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</si>
  <si>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</si>
  <si>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</si>
  <si>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</si>
  <si>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</si>
  <si>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</si>
  <si>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</si>
  <si>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</si>
  <si>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</si>
  <si>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</si>
  <si>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</si>
  <si>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</si>
  <si>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</si>
  <si>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</si>
  <si>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</si>
  <si>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</si>
  <si>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</si>
  <si>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</si>
  <si>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</si>
  <si>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</si>
  <si>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</si>
  <si>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</si>
  <si>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</si>
  <si>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</si>
  <si>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</si>
  <si>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</si>
  <si>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</si>
  <si>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</si>
  <si>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</si>
  <si>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</si>
  <si>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</si>
  <si>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</si>
  <si>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</si>
  <si>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</si>
  <si>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</si>
  <si>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</si>
  <si>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</si>
  <si>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</si>
  <si>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</si>
  <si>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</si>
  <si>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</si>
  <si>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</si>
  <si>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</si>
  <si>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</si>
  <si>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</si>
  <si>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</si>
  <si>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</si>
  <si>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</si>
  <si>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</si>
  <si>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</si>
  <si>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</si>
  <si>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</si>
  <si>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</si>
  <si>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</si>
  <si>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</si>
  <si>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</si>
  <si>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</si>
  <si>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</si>
  <si>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</si>
  <si>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</si>
  <si>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</si>
  <si>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</si>
  <si>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</si>
  <si>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</si>
  <si>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</si>
  <si>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</si>
  <si>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</si>
  <si>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</si>
  <si>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</si>
  <si>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</si>
  <si>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</si>
  <si>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</si>
  <si>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</si>
  <si>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</si>
  <si>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</si>
  <si>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</si>
  <si>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</si>
  <si>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</si>
  <si>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</si>
  <si>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</si>
  <si>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</si>
  <si>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</si>
  <si>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</si>
  <si>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</si>
  <si>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</si>
  <si>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</si>
  <si>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</si>
  <si>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</si>
  <si>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</si>
  <si>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</si>
  <si>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</si>
  <si>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</si>
  <si>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</si>
  <si>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</si>
  <si>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</si>
  <si>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</si>
  <si>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</si>
  <si>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</si>
  <si>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</si>
  <si>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</si>
  <si>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</si>
  <si>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</si>
  <si>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</si>
  <si>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</si>
  <si>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</si>
  <si>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</si>
  <si>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</si>
  <si>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</si>
  <si>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</si>
  <si>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</si>
  <si>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</si>
  <si>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</si>
  <si>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</si>
  <si>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</si>
  <si>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</si>
  <si>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</si>
  <si>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</si>
  <si>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</si>
  <si>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</si>
  <si>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</si>
  <si>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</si>
  <si>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</si>
  <si>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</si>
  <si>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</si>
  <si>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</si>
  <si>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</si>
  <si>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</si>
  <si>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</si>
  <si>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</si>
  <si>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</si>
  <si>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</si>
  <si>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</si>
  <si>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</si>
  <si>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</si>
  <si>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</si>
  <si>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</si>
  <si>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</si>
  <si>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</si>
  <si>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</si>
  <si>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</si>
  <si>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</si>
  <si>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</si>
  <si>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</si>
  <si>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</si>
  <si>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</si>
  <si>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</si>
  <si>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</si>
  <si>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</si>
  <si>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</si>
  <si>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</si>
  <si>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</si>
  <si>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</si>
  <si>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</si>
  <si>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</si>
  <si>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</si>
  <si>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</si>
  <si>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</si>
  <si>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</si>
  <si>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</si>
  <si>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</si>
  <si>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</si>
  <si>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</si>
  <si>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</si>
  <si>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</si>
  <si>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</si>
  <si>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</si>
  <si>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</si>
  <si>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</si>
  <si>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</si>
  <si>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</si>
  <si>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</si>
  <si>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</si>
  <si>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</si>
  <si>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</si>
  <si>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</si>
  <si>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</si>
  <si>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</si>
  <si>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</si>
  <si>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</si>
  <si>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</si>
  <si>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</si>
  <si>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</si>
  <si>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</si>
  <si>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</si>
  <si>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</si>
  <si>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</si>
  <si>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</si>
  <si>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</si>
  <si>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</si>
  <si>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</si>
  <si>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</si>
  <si>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</si>
  <si>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</si>
  <si>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</si>
  <si>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</si>
  <si>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</si>
  <si>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</si>
  <si>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</si>
  <si>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</si>
  <si>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</si>
  <si>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</si>
  <si>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</si>
  <si>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</si>
  <si>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</si>
  <si>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</si>
  <si>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</si>
  <si>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</si>
  <si>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</si>
  <si>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</si>
  <si>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</si>
  <si>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</si>
  <si>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</si>
  <si>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</si>
  <si>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</si>
  <si>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</si>
  <si>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</si>
  <si>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</si>
  <si>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</si>
  <si>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</si>
  <si>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</si>
  <si>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</si>
  <si>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</si>
  <si>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</si>
  <si>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</si>
  <si>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</si>
  <si>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</si>
  <si>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</si>
  <si>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</si>
  <si>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</si>
  <si>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</si>
  <si>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</si>
  <si>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</si>
  <si>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</si>
  <si>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</si>
  <si>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</si>
  <si>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</si>
  <si>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</si>
  <si>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</si>
  <si>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</si>
  <si>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</si>
  <si>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</si>
  <si>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</si>
  <si>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</si>
  <si>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</si>
  <si>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</si>
  <si>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</si>
  <si>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</si>
  <si>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</si>
  <si>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</si>
  <si>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</si>
  <si>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</si>
  <si>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</si>
  <si>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</si>
  <si>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</si>
  <si>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</si>
  <si>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</si>
  <si>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</si>
  <si>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</si>
  <si>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</si>
  <si>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</si>
  <si>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</si>
  <si>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</si>
  <si>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</si>
  <si>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</si>
  <si>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</si>
  <si>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</si>
  <si>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</si>
  <si>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</si>
  <si>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</si>
  <si>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</si>
  <si>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</si>
  <si>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</si>
  <si>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</si>
  <si>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</si>
  <si>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</si>
  <si>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</si>
  <si>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</si>
  <si>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</si>
  <si>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</si>
  <si>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</si>
  <si>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</si>
  <si>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</si>
  <si>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</si>
  <si>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</si>
  <si>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</si>
  <si>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</si>
  <si>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</si>
  <si>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</si>
  <si>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</si>
  <si>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</si>
  <si>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</si>
  <si>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</si>
  <si>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</si>
  <si>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</si>
  <si>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</si>
  <si>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</si>
  <si>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</si>
  <si>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</si>
  <si>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</si>
  <si>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</si>
  <si>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</si>
  <si>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</si>
  <si>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</si>
  <si>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</si>
  <si>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</si>
  <si>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</si>
  <si>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</si>
  <si>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</si>
  <si>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</si>
  <si>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</si>
  <si>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</si>
  <si>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</si>
  <si>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</si>
  <si>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</si>
  <si>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</si>
  <si>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</si>
  <si>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</si>
  <si>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</si>
  <si>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</si>
  <si>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</si>
  <si>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</si>
  <si>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</si>
  <si>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</si>
  <si>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</si>
  <si>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</si>
  <si>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</si>
  <si>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</si>
  <si>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</si>
  <si>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</si>
  <si>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</si>
  <si>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</si>
  <si>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</si>
  <si>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</si>
  <si>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</si>
  <si>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</si>
  <si>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</si>
  <si>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</si>
  <si>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</si>
  <si>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</si>
  <si>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</si>
  <si>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</si>
  <si>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</si>
  <si>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</si>
  <si>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</si>
  <si>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</si>
  <si>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</si>
  <si>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</si>
  <si>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</si>
  <si>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</si>
  <si>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</si>
  <si>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</si>
  <si>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</si>
  <si>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</si>
  <si>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</si>
  <si>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</si>
  <si>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</si>
  <si>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</si>
  <si>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</si>
  <si>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</si>
  <si>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</si>
  <si>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</si>
  <si>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</si>
  <si>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</si>
  <si>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</si>
  <si>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</si>
  <si>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</si>
  <si>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</si>
  <si>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</si>
  <si>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</si>
  <si>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</si>
  <si>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</si>
  <si>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</si>
  <si>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</si>
  <si>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</si>
  <si>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</si>
  <si>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</si>
  <si>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</si>
  <si>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</si>
  <si>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</si>
  <si>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</si>
  <si>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</si>
  <si>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</si>
  <si>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</si>
  <si>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</si>
  <si>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</si>
  <si>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</si>
  <si>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</si>
  <si>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</si>
  <si>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</si>
  <si>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</si>
  <si>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</si>
  <si>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</si>
  <si>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</si>
  <si>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</si>
  <si>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</si>
  <si>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</si>
  <si>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</si>
  <si>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</si>
  <si>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</si>
  <si>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</si>
  <si>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</si>
  <si>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</si>
  <si>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</si>
  <si>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</si>
  <si>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</si>
  <si>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</si>
  <si>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</si>
  <si>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</si>
  <si>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</si>
  <si>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</si>
  <si>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</si>
  <si>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</si>
  <si>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</si>
  <si>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</si>
  <si>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</si>
  <si>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</si>
  <si>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</si>
  <si>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</si>
  <si>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</si>
  <si>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</si>
  <si>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</si>
  <si>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</si>
  <si>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</si>
  <si>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</si>
  <si>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</si>
  <si>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</si>
  <si>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</si>
  <si>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</si>
  <si>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</si>
  <si>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</si>
  <si>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</si>
  <si>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</si>
  <si>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</si>
  <si>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</si>
  <si>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</si>
  <si>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</si>
  <si>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</si>
  <si>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</si>
  <si>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</si>
  <si>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</si>
  <si>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</si>
  <si>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</si>
  <si>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</si>
  <si>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</si>
  <si>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</si>
  <si>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</si>
  <si>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</si>
  <si>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</si>
  <si>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</si>
  <si>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</si>
  <si>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</si>
  <si>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</si>
  <si>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</si>
  <si>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</si>
  <si>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</si>
  <si>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</si>
  <si>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</si>
  <si>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</si>
  <si>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</si>
  <si>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</si>
  <si>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</si>
  <si>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</si>
  <si>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</si>
  <si>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</si>
  <si>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</si>
  <si>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</si>
  <si>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</si>
  <si>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</si>
  <si>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</si>
  <si>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</si>
  <si>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</si>
  <si>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</si>
  <si>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</si>
  <si>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</si>
  <si>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</si>
  <si>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</si>
  <si>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</si>
  <si>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</si>
  <si>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</si>
  <si>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</si>
  <si>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</si>
  <si>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</si>
  <si>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</si>
  <si>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</si>
  <si>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</si>
  <si>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</si>
  <si>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</si>
  <si>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</si>
  <si>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</si>
  <si>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</si>
  <si>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</si>
  <si>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</si>
  <si>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</si>
  <si>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</si>
  <si>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</si>
  <si>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</si>
  <si>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</si>
  <si>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</si>
  <si>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</si>
  <si>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</si>
  <si>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</si>
  <si>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</si>
  <si>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</si>
  <si>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</si>
  <si>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</si>
  <si>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</si>
  <si>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</si>
  <si>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</si>
  <si>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</si>
  <si>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</si>
  <si>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</si>
  <si>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</si>
  <si>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</si>
  <si>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</si>
  <si>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</si>
  <si>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</si>
  <si>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</si>
  <si>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</si>
  <si>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</si>
  <si>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</si>
  <si>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</si>
  <si>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</si>
  <si>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</si>
  <si>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</si>
  <si>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</si>
  <si>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</si>
  <si>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</si>
  <si>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</si>
  <si>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</si>
  <si>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</si>
  <si>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</si>
  <si>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</si>
  <si>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</si>
  <si>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</si>
  <si>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</si>
  <si>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</si>
  <si>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</si>
  <si>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</si>
  <si>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</si>
  <si>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</si>
  <si>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</si>
  <si>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</si>
  <si>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</si>
  <si>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</si>
  <si>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</si>
  <si>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</si>
  <si>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</si>
  <si>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</si>
  <si>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</si>
  <si>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</si>
  <si>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</si>
  <si>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</si>
  <si>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</si>
  <si>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</si>
  <si>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</si>
  <si>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</si>
  <si>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</si>
  <si>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</si>
  <si>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</si>
  <si>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</si>
  <si>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</si>
  <si>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</si>
  <si>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</si>
  <si>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</si>
  <si>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</si>
  <si>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</si>
  <si>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</si>
  <si>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</si>
  <si>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</si>
  <si>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</si>
  <si>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</si>
  <si>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</si>
  <si>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</si>
  <si>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</si>
  <si>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</si>
  <si>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</si>
  <si>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</si>
  <si>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</si>
  <si>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</si>
  <si>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</si>
  <si>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</si>
  <si>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</si>
  <si>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</si>
  <si>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</si>
  <si>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</si>
  <si>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</si>
  <si>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</si>
  <si>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</si>
  <si>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</si>
  <si>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</si>
  <si>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</si>
  <si>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</si>
  <si>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</si>
  <si>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</si>
  <si>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</si>
  <si>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</si>
  <si>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</si>
  <si>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</si>
  <si>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</si>
  <si>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</si>
  <si>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</si>
  <si>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</si>
  <si>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</si>
  <si>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</si>
  <si>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</si>
  <si>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</si>
  <si>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</si>
  <si>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</si>
  <si>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</si>
  <si>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</si>
  <si>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</si>
  <si>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</si>
  <si>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</si>
  <si>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</si>
  <si>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</si>
  <si>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</si>
  <si>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</si>
  <si>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</si>
  <si>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</si>
  <si>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</si>
  <si>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</si>
  <si>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</si>
  <si>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</si>
  <si>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</si>
  <si>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</si>
  <si>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</si>
  <si>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</si>
  <si>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</si>
  <si>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</si>
  <si>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</si>
  <si>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</si>
  <si>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</si>
  <si>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</si>
  <si>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</si>
  <si>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</si>
  <si>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</si>
  <si>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</si>
  <si>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</si>
  <si>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</si>
  <si>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</si>
  <si>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</si>
  <si>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</si>
  <si>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</si>
  <si>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</si>
  <si>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</si>
  <si>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</si>
  <si>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</si>
  <si>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</si>
  <si>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</si>
  <si>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</si>
  <si>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</si>
  <si>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</si>
  <si>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</si>
  <si>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</si>
  <si>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</si>
  <si>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</si>
  <si>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</si>
  <si>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</si>
  <si>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</si>
  <si>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</si>
  <si>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</si>
  <si>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</si>
  <si>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</si>
  <si>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</si>
  <si>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</si>
  <si>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</si>
  <si>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</si>
  <si>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</si>
  <si>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</si>
  <si>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</si>
  <si>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</si>
  <si>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</si>
  <si>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</si>
  <si>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</si>
  <si>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</si>
  <si>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</si>
  <si>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</si>
  <si>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</si>
  <si>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</si>
  <si>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</si>
  <si>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</si>
  <si>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</si>
  <si>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</si>
  <si>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</si>
  <si>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</si>
  <si>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</si>
  <si>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</si>
  <si>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</si>
  <si>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</si>
  <si>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</si>
  <si>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</si>
  <si>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</si>
  <si>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</si>
  <si>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</si>
  <si>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</si>
  <si>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</si>
  <si>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</si>
  <si>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</si>
  <si>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</si>
  <si>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</si>
  <si>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</si>
  <si>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</si>
  <si>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</si>
  <si>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</si>
  <si>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</si>
  <si>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</si>
  <si>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</si>
  <si>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</si>
  <si>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</si>
  <si>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</si>
  <si>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</si>
  <si>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</si>
  <si>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</si>
  <si>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</si>
  <si>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</si>
  <si>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</si>
  <si>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</si>
  <si>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</si>
  <si>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</si>
  <si>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</si>
  <si>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</si>
  <si>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</si>
  <si>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</si>
  <si>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</si>
  <si>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</si>
  <si>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</si>
  <si>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</si>
  <si>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</si>
  <si>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</si>
  <si>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</si>
  <si>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</si>
  <si>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</si>
  <si>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</si>
  <si>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</si>
  <si>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</si>
  <si>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</si>
  <si>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</si>
  <si>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</si>
  <si>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</si>
  <si>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</si>
  <si>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</si>
  <si>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</si>
  <si>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</si>
  <si>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</si>
  <si>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</si>
  <si>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</si>
  <si>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</si>
  <si>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</si>
  <si>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</si>
  <si>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</si>
  <si>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</si>
  <si>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</si>
  <si>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</si>
  <si>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</si>
  <si>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</si>
  <si>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</si>
  <si>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</si>
  <si>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</si>
  <si>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</si>
  <si>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</si>
  <si>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</si>
  <si>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</si>
  <si>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</si>
  <si>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</si>
  <si>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</si>
  <si>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</si>
  <si>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</si>
  <si>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</si>
  <si>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</si>
  <si>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</si>
  <si>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</si>
  <si>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</si>
  <si>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</si>
  <si>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</si>
  <si>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</si>
  <si>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</si>
  <si>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</si>
  <si>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</si>
  <si>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</si>
  <si>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</si>
  <si>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</si>
  <si>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</si>
  <si>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</si>
  <si>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</si>
  <si>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</si>
  <si>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</si>
  <si>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</si>
  <si>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</si>
  <si>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</si>
  <si>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</si>
  <si>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</si>
  <si>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</si>
  <si>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</si>
  <si>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</si>
  <si>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</si>
  <si>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</si>
  <si>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</si>
  <si>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</si>
  <si>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</si>
  <si>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</si>
  <si>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</si>
  <si>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</si>
  <si>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</si>
  <si>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</si>
  <si>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</si>
  <si>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</si>
  <si>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</si>
  <si>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</si>
  <si>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</si>
  <si>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</si>
  <si>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</si>
  <si>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</si>
  <si>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</si>
  <si>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</si>
  <si>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</si>
  <si>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</si>
  <si>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</si>
  <si>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</si>
  <si>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</si>
  <si>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</si>
  <si>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</si>
  <si>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</si>
  <si>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</si>
  <si>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</si>
  <si>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</si>
  <si>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</si>
  <si>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</si>
  <si>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</si>
  <si>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</si>
  <si>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</si>
  <si>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</si>
  <si>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</si>
  <si>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</si>
  <si>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</si>
  <si>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</si>
  <si>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</si>
  <si>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</si>
  <si>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</si>
  <si>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</si>
  <si>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</si>
  <si>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</si>
  <si>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</si>
  <si>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</si>
  <si>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</si>
  <si>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</si>
  <si>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</si>
  <si>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</si>
  <si>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</si>
  <si>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</si>
  <si>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</si>
  <si>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</si>
  <si>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</si>
  <si>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</si>
  <si>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</si>
  <si>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</si>
  <si>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</si>
  <si>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</si>
  <si>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</si>
  <si>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</si>
  <si>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</si>
  <si>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</si>
  <si>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</si>
  <si>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</si>
  <si>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</si>
  <si>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</si>
  <si>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</si>
  <si>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</si>
  <si>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</si>
  <si>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</si>
  <si>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</si>
  <si>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</si>
  <si>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</si>
  <si>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</si>
  <si>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</si>
  <si>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</si>
  <si>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</si>
  <si>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</si>
  <si>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</si>
  <si>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</si>
  <si>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</si>
  <si>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</si>
  <si>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</si>
  <si>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</si>
  <si>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</si>
  <si>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</si>
  <si>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</si>
  <si>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</si>
  <si>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</si>
  <si>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</si>
  <si>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</si>
  <si>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</si>
  <si>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</si>
  <si>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</si>
  <si>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</si>
  <si>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</si>
  <si>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</si>
  <si>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</si>
  <si>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</si>
  <si>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</si>
  <si>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</si>
  <si>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</si>
  <si>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</si>
  <si>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</si>
  <si>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</si>
  <si>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</si>
  <si>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</si>
  <si>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</si>
  <si>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</si>
  <si>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</si>
  <si>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</si>
  <si>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</si>
  <si>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</si>
  <si>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</si>
  <si>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</si>
  <si>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</si>
  <si>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</si>
  <si>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</si>
  <si>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</si>
  <si>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</si>
  <si>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</si>
  <si>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</si>
  <si>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</si>
  <si>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</si>
  <si>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</si>
  <si>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</si>
  <si>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</si>
  <si>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</si>
  <si>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</si>
  <si>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</si>
  <si>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</si>
  <si>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</si>
  <si>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</si>
  <si>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</si>
  <si>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</si>
  <si>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</si>
  <si>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</si>
  <si>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</si>
  <si>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</si>
  <si>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</si>
  <si>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</si>
  <si>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</si>
  <si>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</si>
  <si>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</si>
  <si>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</si>
  <si>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</si>
  <si>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</si>
  <si>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</si>
  <si>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</si>
  <si>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</si>
  <si>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</si>
  <si>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</si>
  <si>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</si>
  <si>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</si>
  <si>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</si>
  <si>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</si>
  <si>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</si>
  <si>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</si>
  <si>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</si>
  <si>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</si>
  <si>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</si>
  <si>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</si>
  <si>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</si>
  <si>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</si>
  <si>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</si>
  <si>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</si>
  <si>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</si>
  <si>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</si>
  <si>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</si>
  <si>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</si>
  <si>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</si>
  <si>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</si>
  <si>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</si>
  <si>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</si>
  <si>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</si>
  <si>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</si>
  <si>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</si>
  <si>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</si>
  <si>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</si>
  <si>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</si>
  <si>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</si>
  <si>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</si>
  <si>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</si>
  <si>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</si>
  <si>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</si>
  <si>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</si>
  <si>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</si>
  <si>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</si>
  <si>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</si>
  <si>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</si>
  <si>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</si>
  <si>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</si>
  <si>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</si>
  <si>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</si>
  <si>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</si>
  <si>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</si>
  <si>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</si>
  <si>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</si>
  <si>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</si>
  <si>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</si>
  <si>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</si>
  <si>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</si>
  <si>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</si>
  <si>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</si>
  <si>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</si>
  <si>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</si>
  <si>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</si>
  <si>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</si>
  <si>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</si>
  <si>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</si>
  <si>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</si>
  <si>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</si>
  <si>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</si>
  <si>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</si>
  <si>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</si>
  <si>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</si>
  <si>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</si>
  <si>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</si>
  <si>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</si>
  <si>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</si>
  <si>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</si>
  <si>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</si>
  <si>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</si>
  <si>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</si>
  <si>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</si>
  <si>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</si>
  <si>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</si>
  <si>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</si>
  <si>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</si>
  <si>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</si>
  <si>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</si>
  <si>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</si>
  <si>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</si>
  <si>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</si>
  <si>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</si>
  <si>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</si>
  <si>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</si>
  <si>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</si>
  <si>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</si>
  <si>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</si>
  <si>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</si>
  <si>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</si>
  <si>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</si>
  <si>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</si>
  <si>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</si>
  <si>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</si>
  <si>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</si>
  <si>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</si>
  <si>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</si>
  <si>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</si>
  <si>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</si>
  <si>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</si>
  <si>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</si>
  <si>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</si>
  <si>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</si>
  <si>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</si>
  <si>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</si>
  <si>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</si>
  <si>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</si>
  <si>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</si>
  <si>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</si>
  <si>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</si>
  <si>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</si>
  <si>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</si>
  <si>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</si>
  <si>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</si>
  <si>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</si>
  <si>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</si>
  <si>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</si>
  <si>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</si>
  <si>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</si>
  <si>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</si>
  <si>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</si>
  <si>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</si>
  <si>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</si>
  <si>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</si>
  <si>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</si>
  <si>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</si>
  <si>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</si>
  <si>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</si>
  <si>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</si>
  <si>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</si>
  <si>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</si>
  <si>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</si>
  <si>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</si>
  <si>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</si>
  <si>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</si>
  <si>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</si>
  <si>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</si>
  <si>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</si>
  <si>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</si>
  <si>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</si>
  <si>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</si>
  <si>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</si>
  <si>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</si>
  <si>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</si>
  <si>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</si>
  <si>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</si>
  <si>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</si>
  <si>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</si>
  <si>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</si>
  <si>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</si>
  <si>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</si>
  <si>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</si>
  <si>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</si>
  <si>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</si>
  <si>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</si>
  <si>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</si>
  <si>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</si>
  <si>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</si>
  <si>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</si>
  <si>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</si>
  <si>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</si>
  <si>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</si>
  <si>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</si>
  <si>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</si>
  <si>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</si>
  <si>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</si>
  <si>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</si>
  <si>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</si>
  <si>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</si>
  <si>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</si>
  <si>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</si>
  <si>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</si>
  <si>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</si>
  <si>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</si>
  <si>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</si>
  <si>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</si>
  <si>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</si>
  <si>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</si>
  <si>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</si>
  <si>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</si>
  <si>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</si>
  <si>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</si>
  <si>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</si>
  <si>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</si>
  <si>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</si>
  <si>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</si>
  <si>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</si>
  <si>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</si>
  <si>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</si>
  <si>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</si>
  <si>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</si>
  <si>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</si>
  <si>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</si>
  <si>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</si>
  <si>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</si>
  <si>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</si>
  <si>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</si>
  <si>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</si>
  <si>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</si>
  <si>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</si>
  <si>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</si>
  <si>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</si>
  <si>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</si>
  <si>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</si>
  <si>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</si>
  <si>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</si>
  <si>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</si>
  <si>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</si>
  <si>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</si>
  <si>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</si>
  <si>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</si>
  <si>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</si>
  <si>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</si>
  <si>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</si>
  <si>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</si>
  <si>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</si>
  <si>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</si>
  <si>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</si>
  <si>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</si>
  <si>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</si>
  <si>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</si>
  <si>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</si>
  <si>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</si>
  <si>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</si>
  <si>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</si>
  <si>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</si>
  <si>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</si>
  <si>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</si>
  <si>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</si>
  <si>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</si>
  <si>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</si>
  <si>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</si>
  <si>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</si>
  <si>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</si>
  <si>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</si>
  <si>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</si>
  <si>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</si>
  <si>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</si>
  <si>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</si>
  <si>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</si>
  <si>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</si>
  <si>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</si>
  <si>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</si>
  <si>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</si>
  <si>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</si>
  <si>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</si>
  <si>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</si>
  <si>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</si>
  <si>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</si>
  <si>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</si>
  <si>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</si>
  <si>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</si>
  <si>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</si>
  <si>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</si>
  <si>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</si>
  <si>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</si>
  <si>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</si>
  <si>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</si>
  <si>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</si>
  <si>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</si>
  <si>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</si>
  <si>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</si>
  <si>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</si>
  <si>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</si>
  <si>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</si>
  <si>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</si>
  <si>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</si>
  <si>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</si>
  <si>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</si>
  <si>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</si>
  <si>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</si>
  <si>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</si>
  <si>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</si>
  <si>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</si>
  <si>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</si>
  <si>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</si>
  <si>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</si>
  <si>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</si>
  <si>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</si>
  <si>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</si>
  <si>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</si>
  <si>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</si>
  <si>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</si>
  <si>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</si>
  <si>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</si>
  <si>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</si>
  <si>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</si>
  <si>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</si>
  <si>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</si>
  <si>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</si>
  <si>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</si>
  <si>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</si>
  <si>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</si>
  <si>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</si>
  <si>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</si>
  <si>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</si>
  <si>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</si>
  <si>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</si>
  <si>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</si>
  <si>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</si>
  <si>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</si>
  <si>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</si>
  <si>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</si>
  <si>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</si>
  <si>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</si>
  <si>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</si>
  <si>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</si>
  <si>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</si>
  <si>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</si>
  <si>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</si>
  <si>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</si>
  <si>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</si>
  <si>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</si>
  <si>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</si>
  <si>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</si>
  <si>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</si>
  <si>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</si>
  <si>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</si>
  <si>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</si>
  <si>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</si>
  <si>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</si>
  <si>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</si>
  <si>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</si>
  <si>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</si>
  <si>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</si>
  <si>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</si>
  <si>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</si>
  <si>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</si>
  <si>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</si>
  <si>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</si>
  <si>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</si>
  <si>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</si>
  <si>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</si>
  <si>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</si>
  <si>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</si>
  <si>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</si>
  <si>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</si>
  <si>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</si>
  <si>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</si>
  <si>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</si>
  <si>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</si>
  <si>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</si>
  <si>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</si>
  <si>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</si>
  <si>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</si>
  <si>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</si>
  <si>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</si>
  <si>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</si>
  <si>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</si>
  <si>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</si>
  <si>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</si>
  <si>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</si>
  <si>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</si>
  <si>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</si>
  <si>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</si>
  <si>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</si>
  <si>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</si>
  <si>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</si>
  <si>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</si>
  <si>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</si>
  <si>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</si>
  <si>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</si>
  <si>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</si>
  <si>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</si>
  <si>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</si>
  <si>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</si>
  <si>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</si>
  <si>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</si>
  <si>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</si>
  <si>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</si>
  <si>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</si>
  <si>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</si>
  <si>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</si>
  <si>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</si>
  <si>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</si>
  <si>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</si>
  <si>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</si>
  <si>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</si>
  <si>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</si>
  <si>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</si>
  <si>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</si>
  <si>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</si>
  <si>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</si>
  <si>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</si>
  <si>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</si>
  <si>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</si>
  <si>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</si>
  <si>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</si>
  <si>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</si>
  <si>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</si>
  <si>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</si>
  <si>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</si>
  <si>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</si>
  <si>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</si>
  <si>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</si>
  <si>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</si>
  <si>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</si>
  <si>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</si>
  <si>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</si>
  <si>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</si>
  <si>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</si>
  <si>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</si>
  <si>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</si>
  <si>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</si>
  <si>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</si>
  <si>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</si>
  <si>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</si>
  <si>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</si>
  <si>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</si>
  <si>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</si>
  <si>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</si>
  <si>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</si>
  <si>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</si>
  <si>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</si>
  <si>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</si>
  <si>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</si>
  <si>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</si>
  <si>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</si>
  <si>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</si>
  <si>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</si>
  <si>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</si>
  <si>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</si>
  <si>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</si>
  <si>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</si>
  <si>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</si>
  <si>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</si>
  <si>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</si>
  <si>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</si>
  <si>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</si>
  <si>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</si>
  <si>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</si>
  <si>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</si>
  <si>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</si>
  <si>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</si>
  <si>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</si>
  <si>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</si>
  <si>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</si>
  <si>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</si>
  <si>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</si>
  <si>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</si>
  <si>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</si>
  <si>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</si>
  <si>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</si>
  <si>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</si>
  <si>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</si>
  <si>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</si>
  <si>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</si>
  <si>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</si>
  <si>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</si>
  <si>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</si>
  <si>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</si>
  <si>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</si>
  <si>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</si>
  <si>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</si>
  <si>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</si>
  <si>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</si>
  <si>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</si>
  <si>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</si>
  <si>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</si>
  <si>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</si>
  <si>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</si>
  <si>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</si>
  <si>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</si>
  <si>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</si>
  <si>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</si>
  <si>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</si>
  <si>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</si>
  <si>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</si>
  <si>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</si>
  <si>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</si>
  <si>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</si>
  <si>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</si>
  <si>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</si>
  <si>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</si>
  <si>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</si>
  <si>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</si>
  <si>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</si>
  <si>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</si>
  <si>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</si>
  <si>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</si>
  <si>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</si>
  <si>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</si>
  <si>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</si>
  <si>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</si>
  <si>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</si>
  <si>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</si>
  <si>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</si>
  <si>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</si>
  <si>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</si>
  <si>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</si>
  <si>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</si>
  <si>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</si>
  <si>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</si>
  <si>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</si>
  <si>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</si>
  <si>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</si>
  <si>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</si>
  <si>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</si>
  <si>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</si>
  <si>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</si>
  <si>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</si>
  <si>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</si>
  <si>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</si>
  <si>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</si>
  <si>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</si>
  <si>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</si>
  <si>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</si>
  <si>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</si>
  <si>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</si>
  <si>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</si>
  <si>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</si>
  <si>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</si>
  <si>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</si>
  <si>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</si>
  <si>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</si>
  <si>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</si>
  <si>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</si>
  <si>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</si>
  <si>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</si>
  <si>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</si>
  <si>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</si>
  <si>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</si>
  <si>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</si>
  <si>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</si>
  <si>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</si>
  <si>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</si>
  <si>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</si>
  <si>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</si>
  <si>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</si>
  <si>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</si>
  <si>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</si>
  <si>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</si>
  <si>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</si>
  <si>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</si>
  <si>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</si>
  <si>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</si>
  <si>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</si>
  <si>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</si>
  <si>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</si>
  <si>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</si>
  <si>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</si>
  <si>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</si>
  <si>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</si>
  <si>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</si>
  <si>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</si>
  <si>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</si>
  <si>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</si>
  <si>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</si>
  <si>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</si>
  <si>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</si>
  <si>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</si>
  <si>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</si>
  <si>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</si>
  <si>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</si>
  <si>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</si>
  <si>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</si>
  <si>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</si>
  <si>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</si>
  <si>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</si>
  <si>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</si>
  <si>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</si>
  <si>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</si>
  <si>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</si>
  <si>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</si>
  <si>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</si>
  <si>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</si>
  <si>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</si>
  <si>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</si>
  <si>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</si>
  <si>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</si>
  <si>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</si>
  <si>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</si>
  <si>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</si>
  <si>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</si>
  <si>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</si>
  <si>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</si>
  <si>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</si>
  <si>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</si>
  <si>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</si>
  <si>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</si>
  <si>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</si>
  <si>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</si>
  <si>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</si>
  <si>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</si>
  <si>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</si>
  <si>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</si>
  <si>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</si>
  <si>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</si>
  <si>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</si>
  <si>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</si>
  <si>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</si>
  <si>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</si>
  <si>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</si>
  <si>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</si>
  <si>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</si>
  <si>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</si>
  <si>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</si>
  <si>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</si>
  <si>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</si>
  <si>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</si>
  <si>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</si>
  <si>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</si>
  <si>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</si>
  <si>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</si>
  <si>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</si>
  <si>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</si>
  <si>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</si>
  <si>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</si>
  <si>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</si>
  <si>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</si>
  <si>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</si>
  <si>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</si>
  <si>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</si>
  <si>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</si>
  <si>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</si>
  <si>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</si>
  <si>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</si>
  <si>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</si>
  <si>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</si>
  <si>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</si>
  <si>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</si>
  <si>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</si>
  <si>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</si>
  <si>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</si>
  <si>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</si>
  <si>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</si>
  <si>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</si>
  <si>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</si>
  <si>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</si>
  <si>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</si>
  <si>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</si>
  <si>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</si>
  <si>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</si>
  <si>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</si>
  <si>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</si>
  <si>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</si>
  <si>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</si>
  <si>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</si>
  <si>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</si>
  <si>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</si>
  <si>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</si>
  <si>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</si>
  <si>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</si>
  <si>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</si>
  <si>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</si>
  <si>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</si>
  <si>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</si>
  <si>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</si>
  <si>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</si>
  <si>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</si>
  <si>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</si>
  <si>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</si>
  <si>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</si>
  <si>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</si>
  <si>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</si>
  <si>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</si>
  <si>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</si>
  <si>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</si>
  <si>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</si>
  <si>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</si>
  <si>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</si>
  <si>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</si>
  <si>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</si>
  <si>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</si>
  <si>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</si>
  <si>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</si>
  <si>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</si>
  <si>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</si>
  <si>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</si>
  <si>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</si>
  <si>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</si>
  <si>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</si>
  <si>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</si>
  <si>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</si>
  <si>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</si>
  <si>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</si>
  <si>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</si>
  <si>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</si>
  <si>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</si>
  <si>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</si>
  <si>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</si>
  <si>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</si>
  <si>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</si>
  <si>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</si>
  <si>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</si>
  <si>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</si>
  <si>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</si>
  <si>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</si>
  <si>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</si>
  <si>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</si>
  <si>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</si>
  <si>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</si>
  <si>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</si>
  <si>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</si>
  <si>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</si>
  <si>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</si>
  <si>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</si>
  <si>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</si>
  <si>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</si>
  <si>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</si>
  <si>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</si>
  <si>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</si>
  <si>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</si>
  <si>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</si>
  <si>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</si>
  <si>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</si>
  <si>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</si>
  <si>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</si>
  <si>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</si>
  <si>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</si>
  <si>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</si>
  <si>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</si>
  <si>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</si>
  <si>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</si>
  <si>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</si>
  <si>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</si>
  <si>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</si>
  <si>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</si>
  <si>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</si>
  <si>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</si>
  <si>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</si>
  <si>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</si>
  <si>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</si>
  <si>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</si>
  <si>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</si>
  <si>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</si>
  <si>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</si>
  <si>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</si>
  <si>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</si>
  <si>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</si>
  <si>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</si>
  <si>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</si>
  <si>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</si>
  <si>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</si>
  <si>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</si>
  <si>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</si>
  <si>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</si>
  <si>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</si>
  <si>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</si>
  <si>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</si>
  <si>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</si>
  <si>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</si>
  <si>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</si>
  <si>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</si>
  <si>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</si>
  <si>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</si>
  <si>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</si>
  <si>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</si>
  <si>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</si>
  <si>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</si>
  <si>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</si>
  <si>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</si>
  <si>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</si>
  <si>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</si>
  <si>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</si>
  <si>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</si>
  <si>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</si>
  <si>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</si>
  <si>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</si>
  <si>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</si>
  <si>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</si>
  <si>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</si>
  <si>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</si>
  <si>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</si>
  <si>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</si>
  <si>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</si>
  <si>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</si>
  <si>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</si>
  <si>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</si>
  <si>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</si>
  <si>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</si>
  <si>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</si>
  <si>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</si>
  <si>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</si>
  <si>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</si>
  <si>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</si>
  <si>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</si>
  <si>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</si>
  <si>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</si>
  <si>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</si>
  <si>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</si>
  <si>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</si>
  <si>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</si>
  <si>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</si>
  <si>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</si>
  <si>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</si>
  <si>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</si>
  <si>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</si>
  <si>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</si>
  <si>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</si>
  <si>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</si>
  <si>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</si>
  <si>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</si>
  <si>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</si>
  <si>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</si>
  <si>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</si>
  <si>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</si>
  <si>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</si>
  <si>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</si>
  <si>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</si>
  <si>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</si>
  <si>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</si>
  <si>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</si>
  <si>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</si>
  <si>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</si>
  <si>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</si>
  <si>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</si>
  <si>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</si>
  <si>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</si>
  <si>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</si>
  <si>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</si>
  <si>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</si>
  <si>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</si>
  <si>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</si>
  <si>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</si>
  <si>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</si>
  <si>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</si>
  <si>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</si>
  <si>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</si>
  <si>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</si>
  <si>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</si>
  <si>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</si>
  <si>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</si>
  <si>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</si>
  <si>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</si>
  <si>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</si>
  <si>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</si>
  <si>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</si>
  <si>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</si>
  <si>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</si>
  <si>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</si>
  <si>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</si>
  <si>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</si>
  <si>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</si>
  <si>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</si>
  <si>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</si>
  <si>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</si>
  <si>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</si>
  <si>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</si>
  <si>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</si>
  <si>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</si>
  <si>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</si>
  <si>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</si>
  <si>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</si>
  <si>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</si>
  <si>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</si>
  <si>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</si>
  <si>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</si>
  <si>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</si>
  <si>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</si>
  <si>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</si>
  <si>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</si>
  <si>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</si>
  <si>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</si>
  <si>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</si>
  <si>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</si>
  <si>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</si>
  <si>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</si>
  <si>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</si>
  <si>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</si>
  <si>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</si>
  <si>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</si>
  <si>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</si>
  <si>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</si>
  <si>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</si>
  <si>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</si>
  <si>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</si>
  <si>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</si>
  <si>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</si>
  <si>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</si>
  <si>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</si>
  <si>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</si>
  <si>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</si>
  <si>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</si>
  <si>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</si>
  <si>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</si>
  <si>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</si>
  <si>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</si>
  <si>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</si>
  <si>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</si>
  <si>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</si>
  <si>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</si>
  <si>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</si>
  <si>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</si>
  <si>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</si>
  <si>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</si>
  <si>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</si>
  <si>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</si>
  <si>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</si>
  <si>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</si>
  <si>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</si>
  <si>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</si>
  <si>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</si>
  <si>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</si>
  <si>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</si>
  <si>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</si>
  <si>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</si>
  <si>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</si>
  <si>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</si>
  <si>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</si>
  <si>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</si>
  <si>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</si>
  <si>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</si>
  <si>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</si>
  <si>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</si>
  <si>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</si>
  <si>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</si>
  <si>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</si>
  <si>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</si>
  <si>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</si>
  <si>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</si>
  <si>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</si>
  <si>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</si>
  <si>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</si>
  <si>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</si>
  <si>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</si>
  <si>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</si>
  <si>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</si>
  <si>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</si>
  <si>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</si>
  <si>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</si>
  <si>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</si>
  <si>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</si>
  <si>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</si>
  <si>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</si>
  <si>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</si>
  <si>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</si>
  <si>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</si>
  <si>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</si>
  <si>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</si>
  <si>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</si>
  <si>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</si>
  <si>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</si>
  <si>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</si>
  <si>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</si>
  <si>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</si>
  <si>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</si>
  <si>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</si>
  <si>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</si>
  <si>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</si>
  <si>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</si>
  <si>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</si>
  <si>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</si>
  <si>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</si>
  <si>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</si>
  <si>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</si>
  <si>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</si>
  <si>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</si>
  <si>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</si>
  <si>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</si>
  <si>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</si>
  <si>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</si>
  <si>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</si>
  <si>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</si>
  <si>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</si>
  <si>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</si>
  <si>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</si>
  <si>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</si>
  <si>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</si>
  <si>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</si>
  <si>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</si>
  <si>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</si>
  <si>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</si>
  <si>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</si>
  <si>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</si>
  <si>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</si>
  <si>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</si>
  <si>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</si>
  <si>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</si>
  <si>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</si>
  <si>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</si>
  <si>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</si>
  <si>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</si>
  <si>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</si>
  <si>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</si>
  <si>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</si>
  <si>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</si>
  <si>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</si>
  <si>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</si>
  <si>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</si>
  <si>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</si>
  <si>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</si>
  <si>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</si>
  <si>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</si>
  <si>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</si>
  <si>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</si>
  <si>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</si>
  <si>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</si>
  <si>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</si>
  <si>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</si>
  <si>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</si>
  <si>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</si>
  <si>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</si>
  <si>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</si>
  <si>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</si>
  <si>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</si>
  <si>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</si>
  <si>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</si>
  <si>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</si>
  <si>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</si>
  <si>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</si>
  <si>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</si>
  <si>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</si>
  <si>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</si>
  <si>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</si>
  <si>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</si>
  <si>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</si>
  <si>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</si>
  <si>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</si>
  <si>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</si>
  <si>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</si>
  <si>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</si>
  <si>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</si>
  <si>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</si>
  <si>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</si>
  <si>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</si>
  <si>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</si>
  <si>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</si>
  <si>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</si>
  <si>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</si>
  <si>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</si>
  <si>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</si>
  <si>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</si>
  <si>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</si>
  <si>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</si>
  <si>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</si>
  <si>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</si>
  <si>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</si>
  <si>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</si>
  <si>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</si>
  <si>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</si>
  <si>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</si>
  <si>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</si>
  <si>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</si>
  <si>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</si>
  <si>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</si>
  <si>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</si>
  <si>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</si>
  <si>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</si>
  <si>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</si>
  <si>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</si>
  <si>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</si>
  <si>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</si>
  <si>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</si>
  <si>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</si>
  <si>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</si>
  <si>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</si>
  <si>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</si>
  <si>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</si>
  <si>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</si>
  <si>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</si>
  <si>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</si>
  <si>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</si>
  <si>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</si>
  <si>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</si>
  <si>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</si>
  <si>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</si>
  <si>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</si>
  <si>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</si>
  <si>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</si>
  <si>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</si>
  <si>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</si>
  <si>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</si>
  <si>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</si>
  <si>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</si>
  <si>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</si>
  <si>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</si>
  <si>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</si>
  <si>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</si>
  <si>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</si>
  <si>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</si>
  <si>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</si>
  <si>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</si>
  <si>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</si>
  <si>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</si>
  <si>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</si>
  <si>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</si>
  <si>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</si>
  <si>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</si>
  <si>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</si>
  <si>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</si>
  <si>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</si>
  <si>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</si>
  <si>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</si>
  <si>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</si>
  <si>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</si>
  <si>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</si>
  <si>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</si>
  <si>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</si>
  <si>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</si>
  <si>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</si>
  <si>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</si>
  <si>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</si>
  <si>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</si>
  <si>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</si>
  <si>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</si>
  <si>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</si>
  <si>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</si>
  <si>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</si>
  <si>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</si>
  <si>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</si>
  <si>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</si>
  <si>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</si>
  <si>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</si>
  <si>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</si>
  <si>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</si>
  <si>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</si>
  <si>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</si>
  <si>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</si>
  <si>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</si>
  <si>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</si>
  <si>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</si>
  <si>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</si>
  <si>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</si>
  <si>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</si>
  <si>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</si>
  <si>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</si>
  <si>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</si>
  <si>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</si>
  <si>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</si>
  <si>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</si>
  <si>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</si>
  <si>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</si>
  <si>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</si>
  <si>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</si>
  <si>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</si>
  <si>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</si>
  <si>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</si>
  <si>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</si>
  <si>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</si>
  <si>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</si>
  <si>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</si>
  <si>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</si>
  <si>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</si>
  <si>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</si>
  <si>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</si>
  <si>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</si>
  <si>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</si>
  <si>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</si>
  <si>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</si>
  <si>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</si>
  <si>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</si>
  <si>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</si>
  <si>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</si>
  <si>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</si>
  <si>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</si>
  <si>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</si>
  <si>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</si>
  <si>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</si>
  <si>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</si>
  <si>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</si>
  <si>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</si>
  <si>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</si>
  <si>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</si>
  <si>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</si>
  <si>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</si>
  <si>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</si>
  <si>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</si>
  <si>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</si>
  <si>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</si>
  <si>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</si>
  <si>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</si>
  <si>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</si>
  <si>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</si>
  <si>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</si>
  <si>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</si>
  <si>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</si>
  <si>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</si>
  <si>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</si>
  <si>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</si>
  <si>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</si>
  <si>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</si>
  <si>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</si>
  <si>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</si>
  <si>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</si>
  <si>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</si>
  <si>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</si>
  <si>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</si>
  <si>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</si>
  <si>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</si>
  <si>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</si>
  <si>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</si>
  <si>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</si>
  <si>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</si>
  <si>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</si>
  <si>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</si>
  <si>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</si>
  <si>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</si>
  <si>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</si>
  <si>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</si>
  <si>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</si>
  <si>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</si>
  <si>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</si>
  <si>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</si>
  <si>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</si>
  <si>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</si>
  <si>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</si>
  <si>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</si>
  <si>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</si>
  <si>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</si>
  <si>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</si>
  <si>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</si>
  <si>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</si>
  <si>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</si>
  <si>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</si>
  <si>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</si>
  <si>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</si>
  <si>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</si>
  <si>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</si>
  <si>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</si>
  <si>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</si>
  <si>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</si>
  <si>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</si>
  <si>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</si>
  <si>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</si>
  <si>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</si>
  <si>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</si>
  <si>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</si>
  <si>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</si>
  <si>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</si>
  <si>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</si>
  <si>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</si>
  <si>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</si>
  <si>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</si>
  <si>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</si>
  <si>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</si>
  <si>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</si>
  <si>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</si>
  <si>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</si>
  <si>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</si>
  <si>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</si>
  <si>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</si>
  <si>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</si>
  <si>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</si>
  <si>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</si>
  <si>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</si>
  <si>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</si>
  <si>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</si>
  <si>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</si>
  <si>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</si>
  <si>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</si>
  <si>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</si>
  <si>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</si>
  <si>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</si>
  <si>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</si>
  <si>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</si>
  <si>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</si>
  <si>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</si>
  <si>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</si>
  <si>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</si>
  <si>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</si>
  <si>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</si>
  <si>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</si>
  <si>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</si>
  <si>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</si>
  <si>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</si>
  <si>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</si>
  <si>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</si>
  <si>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</si>
  <si>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</si>
  <si>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</si>
  <si>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</si>
  <si>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</si>
  <si>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</si>
  <si>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</si>
  <si>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</si>
  <si>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</si>
  <si>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</si>
  <si>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</si>
  <si>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</si>
  <si>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</si>
  <si>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</si>
  <si>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</si>
  <si>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</si>
  <si>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</si>
  <si>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</si>
  <si>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</si>
  <si>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</si>
  <si>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</si>
  <si>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</si>
  <si>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</si>
  <si>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</si>
  <si>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</si>
  <si>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</si>
  <si>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</si>
  <si>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</si>
  <si>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</si>
  <si>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</si>
  <si>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</si>
  <si>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</si>
  <si>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</si>
  <si>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</si>
  <si>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</si>
  <si>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</si>
  <si>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</si>
  <si>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</si>
  <si>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</si>
  <si>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</si>
  <si>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</si>
  <si>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</si>
  <si>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</si>
  <si>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</si>
  <si>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</si>
  <si>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</si>
  <si>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</si>
  <si>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</si>
  <si>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</si>
  <si>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</si>
  <si>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</si>
  <si>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</si>
  <si>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</si>
  <si>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</si>
  <si>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</si>
  <si>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</si>
  <si>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</si>
  <si>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</si>
  <si>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</si>
  <si>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</si>
  <si>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</si>
  <si>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</si>
  <si>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</si>
  <si>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</si>
  <si>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</si>
  <si>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</si>
  <si>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</si>
  <si>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</si>
  <si>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</si>
  <si>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</si>
  <si>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</si>
  <si>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</si>
  <si>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</si>
  <si>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</si>
  <si>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</si>
  <si>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</si>
  <si>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</si>
  <si>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</si>
  <si>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</si>
  <si>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</si>
  <si>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</si>
  <si>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</si>
  <si>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</si>
  <si>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</si>
  <si>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</si>
  <si>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</si>
  <si>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</si>
  <si>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</si>
  <si>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</si>
  <si>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</si>
  <si>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</si>
  <si>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</si>
  <si>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</si>
  <si>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</si>
  <si>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</si>
  <si>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</si>
  <si>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</si>
  <si>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</si>
  <si>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</si>
  <si>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</si>
  <si>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</si>
  <si>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</si>
  <si>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</si>
  <si>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</si>
  <si>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</si>
  <si>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</si>
  <si>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</si>
  <si>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</si>
  <si>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</si>
  <si>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</si>
  <si>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</si>
  <si>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</si>
  <si>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</si>
  <si>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</si>
  <si>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</si>
  <si>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</si>
  <si>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</si>
  <si>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</si>
  <si>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</si>
  <si>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</si>
  <si>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</si>
  <si>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</si>
  <si>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</si>
  <si>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</si>
  <si>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</si>
  <si>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</si>
  <si>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</si>
  <si>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</si>
  <si>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</si>
  <si>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</si>
  <si>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</si>
  <si>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</si>
  <si>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</si>
  <si>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</si>
  <si>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</si>
  <si>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</si>
  <si>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</si>
  <si>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</si>
  <si>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</si>
  <si>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</si>
  <si>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</si>
  <si>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</si>
  <si>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</si>
  <si>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</si>
  <si>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</si>
  <si>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</si>
  <si>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</si>
  <si>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</si>
  <si>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</si>
  <si>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</si>
  <si>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</si>
  <si>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</si>
  <si>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</si>
  <si>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</si>
  <si>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</si>
  <si>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</si>
  <si>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</si>
  <si>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</si>
  <si>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</si>
  <si>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</si>
  <si>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</si>
  <si>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</si>
  <si>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</si>
  <si>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</si>
  <si>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</si>
  <si>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</si>
  <si>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</si>
  <si>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</si>
  <si>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</si>
  <si>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</si>
  <si>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</si>
  <si>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</si>
  <si>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</si>
  <si>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</si>
  <si>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</si>
  <si>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</si>
  <si>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</si>
  <si>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</si>
  <si>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</si>
  <si>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</si>
  <si>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</si>
  <si>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</si>
  <si>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</si>
  <si>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</si>
  <si>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</si>
  <si>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</si>
  <si>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</si>
  <si>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</si>
  <si>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</si>
  <si>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</si>
  <si>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</si>
  <si>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</si>
  <si>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</si>
  <si>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</si>
  <si>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</si>
  <si>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</si>
  <si>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</si>
  <si>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</si>
  <si>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</si>
  <si>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</si>
  <si>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</si>
  <si>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</si>
  <si>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</si>
  <si>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</si>
  <si>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</si>
  <si>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</si>
  <si>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</si>
  <si>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</si>
  <si>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</si>
  <si>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</si>
  <si>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</si>
  <si>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</si>
  <si>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</si>
  <si>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</si>
  <si>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</si>
  <si>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</si>
  <si>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</si>
  <si>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</si>
  <si>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</si>
  <si>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</si>
  <si>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</si>
  <si>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</si>
  <si>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</si>
  <si>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</si>
  <si>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</si>
  <si>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</si>
  <si>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</si>
  <si>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</si>
  <si>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</si>
  <si>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</si>
  <si>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</si>
  <si>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</si>
  <si>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</si>
  <si>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</si>
  <si>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</si>
  <si>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</si>
  <si>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</si>
  <si>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</si>
  <si>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</si>
  <si>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</si>
  <si>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</si>
  <si>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</si>
  <si>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</si>
  <si>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</si>
  <si>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</si>
  <si>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</si>
  <si>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</si>
  <si>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</si>
  <si>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</si>
  <si>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</si>
  <si>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</si>
  <si>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</si>
  <si>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</si>
  <si>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</si>
  <si>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</si>
  <si>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</si>
  <si>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</si>
  <si>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</si>
  <si>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</si>
  <si>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</si>
  <si>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</si>
  <si>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</si>
  <si>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</si>
  <si>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</si>
  <si>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</si>
  <si>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</si>
  <si>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</si>
  <si>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</si>
  <si>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</si>
  <si>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</si>
  <si>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</si>
  <si>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</si>
  <si>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</si>
  <si>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</si>
  <si>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</si>
  <si>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</si>
  <si>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</si>
  <si>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</si>
  <si>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</si>
  <si>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</si>
  <si>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</si>
  <si>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</si>
  <si>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</si>
  <si>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</si>
  <si>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</si>
  <si>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</si>
  <si>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</si>
  <si>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</si>
  <si>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</si>
  <si>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</si>
  <si>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</si>
  <si>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</si>
  <si>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</si>
  <si>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</si>
  <si>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</si>
  <si>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</si>
  <si>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</si>
  <si>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</si>
  <si>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</si>
  <si>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</si>
  <si>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</si>
  <si>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</si>
  <si>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</si>
  <si>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</si>
  <si>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</si>
  <si>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</si>
  <si>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</si>
  <si>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</si>
  <si>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</si>
  <si>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</si>
  <si>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</si>
  <si>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</si>
  <si>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</si>
  <si>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</si>
  <si>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</si>
  <si>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</si>
  <si>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</si>
  <si>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</si>
  <si>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</si>
  <si>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</si>
  <si>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</si>
  <si>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</si>
  <si>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</si>
  <si>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</si>
  <si>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</si>
  <si>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</si>
  <si>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</si>
  <si>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</si>
  <si>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</si>
  <si>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</si>
  <si>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</si>
  <si>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</si>
  <si>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</si>
  <si>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</si>
  <si>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</si>
  <si>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</si>
  <si>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</si>
  <si>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</si>
  <si>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</si>
  <si>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</si>
  <si>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</si>
  <si>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</si>
  <si>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</si>
  <si>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</si>
  <si>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</si>
  <si>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</si>
  <si>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</si>
  <si>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</si>
  <si>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</si>
  <si>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</si>
  <si>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</si>
  <si>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</si>
  <si>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</si>
  <si>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</si>
  <si>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</si>
  <si>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</si>
  <si>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</si>
  <si>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</si>
  <si>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</si>
  <si>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</si>
  <si>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</si>
  <si>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</si>
  <si>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</si>
  <si>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</si>
  <si>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</si>
  <si>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</si>
  <si>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</si>
  <si>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</si>
  <si>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</si>
  <si>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</si>
  <si>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</si>
  <si>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</si>
  <si>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</si>
  <si>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</si>
  <si>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</si>
  <si>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</si>
  <si>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</si>
  <si>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</si>
  <si>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</si>
  <si>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</si>
  <si>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</si>
  <si>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</si>
  <si>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</si>
  <si>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</si>
  <si>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</si>
  <si>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</si>
  <si>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</si>
  <si>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</si>
  <si>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</si>
  <si>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</si>
  <si>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</si>
  <si>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</si>
  <si>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</si>
  <si>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</si>
  <si>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</si>
  <si>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</si>
  <si>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</si>
  <si>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</si>
  <si>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</si>
  <si>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</si>
  <si>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</si>
  <si>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</si>
  <si>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</si>
  <si>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</si>
  <si>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</si>
  <si>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</si>
  <si>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</si>
  <si>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</si>
  <si>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</si>
  <si>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</si>
  <si>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</si>
  <si>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</si>
  <si>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</si>
  <si>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</si>
  <si>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</si>
  <si>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</si>
  <si>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</si>
  <si>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</si>
  <si>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</si>
  <si>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</si>
  <si>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</si>
  <si>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</si>
  <si>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</si>
  <si>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</si>
  <si>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</si>
  <si>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</si>
  <si>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</si>
  <si>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</si>
  <si>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</si>
  <si>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</si>
  <si>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</si>
  <si>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</si>
  <si>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</si>
  <si>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</si>
  <si>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</si>
  <si>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</si>
  <si>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</si>
  <si>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</si>
  <si>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</si>
  <si>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</si>
  <si>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</si>
  <si>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</si>
  <si>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</si>
  <si>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</si>
  <si>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</si>
  <si>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</si>
  <si>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</si>
  <si>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</si>
  <si>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</si>
  <si>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</si>
  <si>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</si>
  <si>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</si>
  <si>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</si>
  <si>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</si>
  <si>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</si>
  <si>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</si>
  <si>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</si>
  <si>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</si>
  <si>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</si>
  <si>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</si>
  <si>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</si>
  <si>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</si>
  <si>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</si>
  <si>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</si>
  <si>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</si>
  <si>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</si>
  <si>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</si>
  <si>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</si>
  <si>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</si>
  <si>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</si>
  <si>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</si>
  <si>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</si>
  <si>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</si>
  <si>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</si>
  <si>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</si>
  <si>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</si>
  <si>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</si>
  <si>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</si>
  <si>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</si>
  <si>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</si>
  <si>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</si>
  <si>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</si>
  <si>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</si>
  <si>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</si>
  <si>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</si>
  <si>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</si>
  <si>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</si>
  <si>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</si>
  <si>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</si>
  <si>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</si>
  <si>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</si>
  <si>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</si>
  <si>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</si>
  <si>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</si>
  <si>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</si>
  <si>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</si>
  <si>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</si>
  <si>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</si>
  <si>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</si>
  <si>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</si>
  <si>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</si>
  <si>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</si>
  <si>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</si>
  <si>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</si>
  <si>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</si>
  <si>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</si>
  <si>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</si>
  <si>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</si>
  <si>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</si>
  <si>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</si>
  <si>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</si>
  <si>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</si>
  <si>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</si>
  <si>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</si>
  <si>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</si>
  <si>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</si>
  <si>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</si>
  <si>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</si>
  <si>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</si>
  <si>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</si>
  <si>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</si>
  <si>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</si>
  <si>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</si>
  <si>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</si>
  <si>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</si>
  <si>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</si>
  <si>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</si>
  <si>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</si>
  <si>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</si>
  <si>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</si>
  <si>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</si>
  <si>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</si>
  <si>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</si>
  <si>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</si>
  <si>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</si>
  <si>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</si>
  <si>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</si>
  <si>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</si>
  <si>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</si>
  <si>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</si>
  <si>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</si>
  <si>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</si>
  <si>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</si>
  <si>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</si>
  <si>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</si>
  <si>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</si>
  <si>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</si>
  <si>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</si>
  <si>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</si>
  <si>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</si>
  <si>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</si>
  <si>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</si>
  <si>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</si>
  <si>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</si>
  <si>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</si>
  <si>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</si>
  <si>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</si>
  <si>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</si>
  <si>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</si>
  <si>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</si>
  <si>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</si>
  <si>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</si>
  <si>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</si>
  <si>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</si>
  <si>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</si>
  <si>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</si>
  <si>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</si>
  <si>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</si>
  <si>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</si>
  <si>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</si>
  <si>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</si>
  <si>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</si>
  <si>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</si>
  <si>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</si>
  <si>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</si>
  <si>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</si>
  <si>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</si>
  <si>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</si>
  <si>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</si>
  <si>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</si>
  <si>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</si>
  <si>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</si>
  <si>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</si>
  <si>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</si>
  <si>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</si>
  <si>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</si>
  <si>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</si>
  <si>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</si>
  <si>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</si>
  <si>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</si>
  <si>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</si>
  <si>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</si>
  <si>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</si>
  <si>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</si>
  <si>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</si>
  <si>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</si>
  <si>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</si>
  <si>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</si>
  <si>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</si>
  <si>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</si>
  <si>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</si>
  <si>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</si>
  <si>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</si>
  <si>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</si>
  <si>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</si>
  <si>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</si>
  <si>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</si>
  <si>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</si>
  <si>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</si>
  <si>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</si>
  <si>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</si>
  <si>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</si>
  <si>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</si>
  <si>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</si>
  <si>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</si>
  <si>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</si>
  <si>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</si>
  <si>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</si>
  <si>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</si>
  <si>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</si>
  <si>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</si>
  <si>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</si>
  <si>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</si>
  <si>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</si>
  <si>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</si>
  <si>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</si>
  <si>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</si>
  <si>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</si>
  <si>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</si>
  <si>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</si>
  <si>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</si>
  <si>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</si>
  <si>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</si>
  <si>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</si>
  <si>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</si>
  <si>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</si>
  <si>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</si>
  <si>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</si>
  <si>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</si>
  <si>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</si>
  <si>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</si>
  <si>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</si>
  <si>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</si>
  <si>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</si>
  <si>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</si>
  <si>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</si>
  <si>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</si>
  <si>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</si>
  <si>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</si>
  <si>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</si>
  <si>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</si>
  <si>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</si>
  <si>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</si>
  <si>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</si>
  <si>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</si>
  <si>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</si>
  <si>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</si>
  <si>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</si>
  <si>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</si>
  <si>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</si>
  <si>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</si>
  <si>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</si>
  <si>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</si>
  <si>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</si>
  <si>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</si>
  <si>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</si>
  <si>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</si>
  <si>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</si>
  <si>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</si>
  <si>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</si>
  <si>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</si>
  <si>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</si>
  <si>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</si>
  <si>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</si>
  <si>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</si>
  <si>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</si>
  <si>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</si>
  <si>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</si>
  <si>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</si>
  <si>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</si>
  <si>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</si>
  <si>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</si>
  <si>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</si>
  <si>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</si>
  <si>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</si>
  <si>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</si>
  <si>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</si>
  <si>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</si>
  <si>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</si>
  <si>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</si>
  <si>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</si>
  <si>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</si>
  <si>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</si>
  <si>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</si>
  <si>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</si>
  <si>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</si>
  <si>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</si>
  <si>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</si>
  <si>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</si>
  <si>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</si>
  <si>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</si>
  <si>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</si>
  <si>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</si>
  <si>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</si>
  <si>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</si>
  <si>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</si>
  <si>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</si>
  <si>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</si>
  <si>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</si>
  <si>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</si>
  <si>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</si>
  <si>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</si>
  <si>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</si>
  <si>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</si>
  <si>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</si>
  <si>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</si>
  <si>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</si>
  <si>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</si>
  <si>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</si>
  <si>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</si>
  <si>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</si>
  <si>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</si>
  <si>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</si>
  <si>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</si>
  <si>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</si>
  <si>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</si>
  <si>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</si>
  <si>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</si>
  <si>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</si>
  <si>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</si>
  <si>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</si>
  <si>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</si>
  <si>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</si>
  <si>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</si>
  <si>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</si>
  <si>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</si>
  <si>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</si>
  <si>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</si>
  <si>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</si>
  <si>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</si>
  <si>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</si>
  <si>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</si>
  <si>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</si>
  <si>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</si>
  <si>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</si>
  <si>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</si>
  <si>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</si>
  <si>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</si>
  <si>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</si>
  <si>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</si>
  <si>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</si>
  <si>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</si>
  <si>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</si>
  <si>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</si>
  <si>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</si>
  <si>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</si>
  <si>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</si>
  <si>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</si>
  <si>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</si>
  <si>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</si>
  <si>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</si>
  <si>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</si>
  <si>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</si>
  <si>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</si>
  <si>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</si>
  <si>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</si>
  <si>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</si>
  <si>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</si>
  <si>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</si>
  <si>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</si>
  <si>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</si>
  <si>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</si>
  <si>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</si>
  <si>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</si>
  <si>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</si>
  <si>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</si>
  <si>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</si>
  <si>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</si>
  <si>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</si>
  <si>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</si>
  <si>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</si>
  <si>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</si>
  <si>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</si>
  <si>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</si>
  <si>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</si>
  <si>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</si>
  <si>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</si>
  <si>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</si>
  <si>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</si>
  <si>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</si>
  <si>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</si>
  <si>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</si>
  <si>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</si>
  <si>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</si>
  <si>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</si>
  <si>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</si>
  <si>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</si>
  <si>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</si>
  <si>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</si>
  <si>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</si>
  <si>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</si>
  <si>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</si>
  <si>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</si>
  <si>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</si>
  <si>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</si>
  <si>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</si>
  <si>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</si>
  <si>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</si>
  <si>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</si>
  <si>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</si>
  <si>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</si>
  <si>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</si>
  <si>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</si>
  <si>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</si>
  <si>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</si>
  <si>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</si>
  <si>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</si>
  <si>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</si>
  <si>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</si>
  <si>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</si>
  <si>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</si>
  <si>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</si>
  <si>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</si>
  <si>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</si>
  <si>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</si>
  <si>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</si>
  <si>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</si>
  <si>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</si>
  <si>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</si>
  <si>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</si>
  <si>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</si>
  <si>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</si>
  <si>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</si>
  <si>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</si>
  <si>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</si>
  <si>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</si>
  <si>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</si>
  <si>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</si>
  <si>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</si>
  <si>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</si>
  <si>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</si>
  <si>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</si>
  <si>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</si>
  <si>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</si>
  <si>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</si>
  <si>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</si>
  <si>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</si>
  <si>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</si>
  <si>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</si>
  <si>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</si>
  <si>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</si>
  <si>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</si>
  <si>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</si>
  <si>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</si>
  <si>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</si>
  <si>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</si>
  <si>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</si>
  <si>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</si>
  <si>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</si>
  <si>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</si>
  <si>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</si>
  <si>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</si>
  <si>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</si>
  <si>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</si>
  <si>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</si>
  <si>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</si>
  <si>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</si>
  <si>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</si>
  <si>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</si>
  <si>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</si>
  <si>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</si>
  <si>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</si>
  <si>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</si>
  <si>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</si>
  <si>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</si>
  <si>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</si>
  <si>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</si>
  <si>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</si>
  <si>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</si>
  <si>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</si>
  <si>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</si>
  <si>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</si>
  <si>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</si>
  <si>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</si>
  <si>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</si>
  <si>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</si>
  <si>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</si>
  <si>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</si>
  <si>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</si>
  <si>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</si>
  <si>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</si>
  <si>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</si>
  <si>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</si>
  <si>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</si>
  <si>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</si>
  <si>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</si>
  <si>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</si>
  <si>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</si>
  <si>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</si>
  <si>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</si>
  <si>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</si>
  <si>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</si>
  <si>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</si>
  <si>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</si>
  <si>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</si>
  <si>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</si>
  <si>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</si>
  <si>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</si>
  <si>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</si>
  <si>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</si>
  <si>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</si>
  <si>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</si>
  <si>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</si>
  <si>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</si>
  <si>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</si>
  <si>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</si>
  <si>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</si>
  <si>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</si>
  <si>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</si>
  <si>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</si>
  <si>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</si>
  <si>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</si>
  <si>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</si>
  <si>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</si>
  <si>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</si>
  <si>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</si>
  <si>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</si>
  <si>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</si>
  <si>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</si>
  <si>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</si>
  <si>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</si>
  <si>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</si>
  <si>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</si>
  <si>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</si>
  <si>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</si>
  <si>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</si>
  <si>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</si>
  <si>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</si>
  <si>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</si>
  <si>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</si>
  <si>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</si>
  <si>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</si>
  <si>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</si>
  <si>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</si>
  <si>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</si>
  <si>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</si>
  <si>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</si>
  <si>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</si>
  <si>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</si>
  <si>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</si>
  <si>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</si>
  <si>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</si>
  <si>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</si>
  <si>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</si>
  <si>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</si>
  <si>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</si>
  <si>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</si>
  <si>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</si>
  <si>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</si>
  <si>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</si>
  <si>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</si>
  <si>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</si>
  <si>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</si>
  <si>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</si>
  <si>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</si>
  <si>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</si>
  <si>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</si>
  <si>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</si>
  <si>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</si>
  <si>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</si>
  <si>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</si>
  <si>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</si>
  <si>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</si>
  <si>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</si>
  <si>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</si>
  <si>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</si>
  <si>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</si>
  <si>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</si>
  <si>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</si>
  <si>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</si>
  <si>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</si>
  <si>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</si>
  <si>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</si>
  <si>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</si>
  <si>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</si>
  <si>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</si>
  <si>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</si>
  <si>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</si>
  <si>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</si>
  <si>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</si>
  <si>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</si>
  <si>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</si>
  <si>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</si>
  <si>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</si>
  <si>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</si>
  <si>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</si>
  <si>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</si>
  <si>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</si>
  <si>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</si>
  <si>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</si>
  <si>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</si>
  <si>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</si>
  <si>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</si>
  <si>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</si>
  <si>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</si>
  <si>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</si>
  <si>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</si>
  <si>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</si>
  <si>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</si>
  <si>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</si>
  <si>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</si>
  <si>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</si>
  <si>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</si>
  <si>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</si>
  <si>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</si>
  <si>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</si>
  <si>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</si>
  <si>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</si>
  <si>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</si>
  <si>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</si>
  <si>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</si>
  <si>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</si>
  <si>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</si>
  <si>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</si>
  <si>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</si>
  <si>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</si>
  <si>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</si>
  <si>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</si>
  <si>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</si>
  <si>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</si>
  <si>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</si>
  <si>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</si>
  <si>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</si>
  <si>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</si>
  <si>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</si>
  <si>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</si>
  <si>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</si>
  <si>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</si>
  <si>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</si>
  <si>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</si>
  <si>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</si>
  <si>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</si>
  <si>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</si>
  <si>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</si>
  <si>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</si>
  <si>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</si>
  <si>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</si>
  <si>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</si>
  <si>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</si>
  <si>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</si>
  <si>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</si>
  <si>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</si>
  <si>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</si>
  <si>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</si>
  <si>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</si>
  <si>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</si>
  <si>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</si>
  <si>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</si>
  <si>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</si>
  <si>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</si>
  <si>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</si>
  <si>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</si>
  <si>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</si>
  <si>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</si>
  <si>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</si>
  <si>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</si>
  <si>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</si>
  <si>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</si>
  <si>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</si>
  <si>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</si>
  <si>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</si>
  <si>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</si>
  <si>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</si>
  <si>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</si>
  <si>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</si>
  <si>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</si>
  <si>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</si>
  <si>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</si>
  <si>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</si>
  <si>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</si>
  <si>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</si>
  <si>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</si>
  <si>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</si>
  <si>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</si>
  <si>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</si>
  <si>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</si>
  <si>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</si>
  <si>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</si>
  <si>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</si>
  <si>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</si>
  <si>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</si>
  <si>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</si>
  <si>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</si>
  <si>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</si>
  <si>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</si>
  <si>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</si>
  <si>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</si>
  <si>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</si>
  <si>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</si>
  <si>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</si>
  <si>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</si>
  <si>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</si>
  <si>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</si>
  <si>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</si>
  <si>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</si>
  <si>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</si>
  <si>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</si>
  <si>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</si>
  <si>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</si>
  <si>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</si>
  <si>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</si>
  <si>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</si>
  <si>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</si>
  <si>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</si>
  <si>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</si>
  <si>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</si>
  <si>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</si>
  <si>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</si>
  <si>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</si>
  <si>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</si>
  <si>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</si>
  <si>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</si>
  <si>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</si>
  <si>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</si>
  <si>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</si>
  <si>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</si>
  <si>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</si>
  <si>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</si>
  <si>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</si>
  <si>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</si>
  <si>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</si>
  <si>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</si>
  <si>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</si>
  <si>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</si>
  <si>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</si>
  <si>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</si>
  <si>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</si>
  <si>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</si>
  <si>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</si>
  <si>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</si>
  <si>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</si>
  <si>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</si>
  <si>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</si>
  <si>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</si>
  <si>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</si>
  <si>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</si>
  <si>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</si>
  <si>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</si>
  <si>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</si>
  <si>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</si>
  <si>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</si>
  <si>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</si>
  <si>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</si>
  <si>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</si>
  <si>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</si>
  <si>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</si>
  <si>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</si>
  <si>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</si>
  <si>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</si>
  <si>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</si>
  <si>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</si>
  <si>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</si>
  <si>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</si>
  <si>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</si>
  <si>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</si>
  <si>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</si>
  <si>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</si>
  <si>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</si>
  <si>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</si>
  <si>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</si>
  <si>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</si>
  <si>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</si>
  <si>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</si>
  <si>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</si>
  <si>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</si>
  <si>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</si>
  <si>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</si>
  <si>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</si>
  <si>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</si>
  <si>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</si>
  <si>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</si>
  <si>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</si>
  <si>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</si>
  <si>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</si>
  <si>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</si>
  <si>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</si>
  <si>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</si>
  <si>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</si>
  <si>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</si>
  <si>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</si>
  <si>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</si>
  <si>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</si>
  <si>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</si>
  <si>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</si>
  <si>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</si>
  <si>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</si>
  <si>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</si>
  <si>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</si>
  <si>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</si>
  <si>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</si>
  <si>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</si>
  <si>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</si>
  <si>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</si>
  <si>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</si>
  <si>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</si>
  <si>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</si>
  <si>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</si>
  <si>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</si>
  <si>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</si>
  <si>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</si>
  <si>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</si>
  <si>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</si>
  <si>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</si>
  <si>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</si>
  <si>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</si>
  <si>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</si>
  <si>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</si>
  <si>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</si>
  <si>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</si>
  <si>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</si>
  <si>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</si>
  <si>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</si>
  <si>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</si>
  <si>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</si>
  <si>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</si>
  <si>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</si>
  <si>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</si>
  <si>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</si>
  <si>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</si>
  <si>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</si>
  <si>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</si>
  <si>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</si>
  <si>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</si>
  <si>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</si>
  <si>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</si>
  <si>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</si>
  <si>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</si>
  <si>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</si>
  <si>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</si>
  <si>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</si>
  <si>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</si>
  <si>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</si>
  <si>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</si>
  <si>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</si>
  <si>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</si>
  <si>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</si>
  <si>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</si>
  <si>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</si>
  <si>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</si>
  <si>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</si>
  <si>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</si>
  <si>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</si>
  <si>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</si>
  <si>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</si>
  <si>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</si>
  <si>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</si>
  <si>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</si>
  <si>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</si>
  <si>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</si>
  <si>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</si>
  <si>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</si>
  <si>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</si>
  <si>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</si>
  <si>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</si>
  <si>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</si>
  <si>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</si>
  <si>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</si>
  <si>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</si>
  <si>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</si>
  <si>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</si>
  <si>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</si>
  <si>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</si>
  <si>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</si>
  <si>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</si>
  <si>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</si>
  <si>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</si>
  <si>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</si>
  <si>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</si>
  <si>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</si>
  <si>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</si>
  <si>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</si>
  <si>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</si>
  <si>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</si>
  <si>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</si>
  <si>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</si>
  <si>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</si>
  <si>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</si>
  <si>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</si>
  <si>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</si>
  <si>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</si>
  <si>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</si>
  <si>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</si>
  <si>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</si>
  <si>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</si>
  <si>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</si>
  <si>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</si>
  <si>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</si>
  <si>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</si>
  <si>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</si>
  <si>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</si>
  <si>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</si>
  <si>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</si>
  <si>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</si>
  <si>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</si>
  <si>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</si>
  <si>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</si>
  <si>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</si>
  <si>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</si>
  <si>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</si>
  <si>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</si>
  <si>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</si>
  <si>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</si>
  <si>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</si>
  <si>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</si>
  <si>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</si>
  <si>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</si>
  <si>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</si>
  <si>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</si>
  <si>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</si>
  <si>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</si>
  <si>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</si>
  <si>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</si>
  <si>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</si>
  <si>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</si>
  <si>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</si>
  <si>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</si>
  <si>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</si>
  <si>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</si>
  <si>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</si>
  <si>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</si>
  <si>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</si>
  <si>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</si>
  <si>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</si>
  <si>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</si>
  <si>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</si>
  <si>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</si>
  <si>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</si>
  <si>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</si>
  <si>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</si>
  <si>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</si>
  <si>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</si>
  <si>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</si>
  <si>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</si>
  <si>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</si>
  <si>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</si>
  <si>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</si>
  <si>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</si>
  <si>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</si>
  <si>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</si>
  <si>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</si>
  <si>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</si>
  <si>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</si>
  <si>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</si>
  <si>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</si>
  <si>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</si>
  <si>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</si>
  <si>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</si>
  <si>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</si>
  <si>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</si>
  <si>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</si>
  <si>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</si>
  <si>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</si>
  <si>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</si>
  <si>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</si>
  <si>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</si>
  <si>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</si>
  <si>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</si>
  <si>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</si>
  <si>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</si>
  <si>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</si>
  <si>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</si>
  <si>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</si>
  <si>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</si>
  <si>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</si>
  <si>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</si>
  <si>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</si>
  <si>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</si>
  <si>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</si>
  <si>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</si>
  <si>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</si>
  <si>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</si>
  <si>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</si>
  <si>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</si>
  <si>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</si>
  <si>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</si>
  <si>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</si>
  <si>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</si>
  <si>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</si>
  <si>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</si>
  <si>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</si>
  <si>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</si>
  <si>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</si>
  <si>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</si>
  <si>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</si>
  <si>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</si>
  <si>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</si>
  <si>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</si>
  <si>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</si>
  <si>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</si>
  <si>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</si>
  <si>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</si>
  <si>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</si>
  <si>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</si>
  <si>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</si>
  <si>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</si>
  <si>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</si>
  <si>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</si>
  <si>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</si>
  <si>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</si>
  <si>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</si>
  <si>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</si>
  <si>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</si>
  <si>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</si>
  <si>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</si>
  <si>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</si>
  <si>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</si>
  <si>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</si>
  <si>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</si>
  <si>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</si>
  <si>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</si>
  <si>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</si>
  <si>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</si>
  <si>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</si>
  <si>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</si>
  <si>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</si>
  <si>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</si>
  <si>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</si>
  <si>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</si>
  <si>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</si>
  <si>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</si>
  <si>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</si>
  <si>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</si>
  <si>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</si>
  <si>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</si>
  <si>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</si>
  <si>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</si>
  <si>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</si>
  <si>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</si>
  <si>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</si>
  <si>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</si>
  <si>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</si>
  <si>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</si>
  <si>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</si>
  <si>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</si>
  <si>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</si>
  <si>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</si>
  <si>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</si>
  <si>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</si>
  <si>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</si>
  <si>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</si>
  <si>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</si>
  <si>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</si>
  <si>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</si>
  <si>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</si>
  <si>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</si>
  <si>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</si>
  <si>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</si>
  <si>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</si>
  <si>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</si>
  <si>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</si>
  <si>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</si>
  <si>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</si>
  <si>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</si>
  <si>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</si>
  <si>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</si>
  <si>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</si>
  <si>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</si>
  <si>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</si>
  <si>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</si>
  <si>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</si>
  <si>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</si>
  <si>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</si>
  <si>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</si>
  <si>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</si>
  <si>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</si>
  <si>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</si>
  <si>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</si>
  <si>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</si>
  <si>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</si>
  <si>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</si>
  <si>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</si>
  <si>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</si>
  <si>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</si>
  <si>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</si>
  <si>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</si>
  <si>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</si>
  <si>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</si>
  <si>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</si>
  <si>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</si>
  <si>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</si>
  <si>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</si>
  <si>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</si>
  <si>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</si>
  <si>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</si>
  <si>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</si>
  <si>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</si>
  <si>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</si>
  <si>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</si>
  <si>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</si>
  <si>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</si>
  <si>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</si>
  <si>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</si>
  <si>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</si>
  <si>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</si>
  <si>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</si>
  <si>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</si>
  <si>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</si>
  <si>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</si>
  <si>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</si>
  <si>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</si>
  <si>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</si>
  <si>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</si>
  <si>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</si>
  <si>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</si>
  <si>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</si>
  <si>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</si>
  <si>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</si>
  <si>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</si>
  <si>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</si>
  <si>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</si>
  <si>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</si>
  <si>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</si>
  <si>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</si>
  <si>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</si>
  <si>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</si>
  <si>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</si>
  <si>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</si>
  <si>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</si>
  <si>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</si>
  <si>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</si>
  <si>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</si>
  <si>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</si>
  <si>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</si>
  <si>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</si>
  <si>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</si>
  <si>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</si>
  <si>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</si>
  <si>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</si>
  <si>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</si>
  <si>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</si>
  <si>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</si>
  <si>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</si>
  <si>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</si>
  <si>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</si>
  <si>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</si>
  <si>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</si>
  <si>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</si>
  <si>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</si>
  <si>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</si>
  <si>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</si>
  <si>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</si>
  <si>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</si>
  <si>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</si>
  <si>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</si>
  <si>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</si>
  <si>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</si>
  <si>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</si>
  <si>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</si>
  <si>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</si>
  <si>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</si>
  <si>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</si>
  <si>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</si>
  <si>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</si>
  <si>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</si>
  <si>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</si>
  <si>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</si>
  <si>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</si>
  <si>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</si>
  <si>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</si>
  <si>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</si>
  <si>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</si>
  <si>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</si>
  <si>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</si>
  <si>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</si>
  <si>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</si>
  <si>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</si>
  <si>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</si>
  <si>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</si>
  <si>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</si>
  <si>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</si>
  <si>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</si>
  <si>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</si>
  <si>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</si>
  <si>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</si>
  <si>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</si>
  <si>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</si>
  <si>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</si>
  <si>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</si>
  <si>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</si>
  <si>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</si>
  <si>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</si>
  <si>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</si>
  <si>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</si>
  <si>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</si>
  <si>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</si>
  <si>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</si>
  <si>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</si>
  <si>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</si>
  <si>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</si>
  <si>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</si>
  <si>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</si>
  <si>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</si>
  <si>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</si>
  <si>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</si>
  <si>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</si>
  <si>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</si>
  <si>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</si>
  <si>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</si>
  <si>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</si>
  <si>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</si>
  <si>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</si>
  <si>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</si>
  <si>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</si>
  <si>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</si>
  <si>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</si>
  <si>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</si>
  <si>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</si>
  <si>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</si>
  <si>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</si>
  <si>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</si>
  <si>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</si>
  <si>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</si>
  <si>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</si>
  <si>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</si>
  <si>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</si>
  <si>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</si>
  <si>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</si>
  <si>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</si>
  <si>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</si>
  <si>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</si>
  <si>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</si>
  <si>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</si>
  <si>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</si>
  <si>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</si>
  <si>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</si>
  <si>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</si>
  <si>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</si>
  <si>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</si>
  <si>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</si>
  <si>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</si>
  <si>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</si>
  <si>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</si>
  <si>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</si>
  <si>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</si>
  <si>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</si>
  <si>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</si>
  <si>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</si>
  <si>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</si>
  <si>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</si>
  <si>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</si>
  <si>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</si>
  <si>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</si>
  <si>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</si>
  <si>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</si>
  <si>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</si>
  <si>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</si>
  <si>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</si>
  <si>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</si>
  <si>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</si>
  <si>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</si>
  <si>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</si>
  <si>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</si>
  <si>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</si>
  <si>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</si>
  <si>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</si>
  <si>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</si>
  <si>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</si>
  <si>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</si>
  <si>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</si>
  <si>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</si>
  <si>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</si>
  <si>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</si>
  <si>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</si>
  <si>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</si>
  <si>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</si>
  <si>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</si>
  <si>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</si>
  <si>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</si>
  <si>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</si>
  <si>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</si>
  <si>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</si>
  <si>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</si>
  <si>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</si>
  <si>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</si>
  <si>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</si>
  <si>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</si>
  <si>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</si>
  <si>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</si>
  <si>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</si>
  <si>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</si>
  <si>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</si>
  <si>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</si>
  <si>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</si>
  <si>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</si>
  <si>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</si>
  <si>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</si>
  <si>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</si>
  <si>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</si>
  <si>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</si>
  <si>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</si>
  <si>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</si>
  <si>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</si>
  <si>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</si>
  <si>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</si>
  <si>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</si>
  <si>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</si>
  <si>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</si>
  <si>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</si>
  <si>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</si>
  <si>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</si>
  <si>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</si>
  <si>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</si>
  <si>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</si>
  <si>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</si>
  <si>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</si>
  <si>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</si>
  <si>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</si>
  <si>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</si>
  <si>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</si>
  <si>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</si>
  <si>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</si>
  <si>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</si>
  <si>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</si>
  <si>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</si>
  <si>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</si>
  <si>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</si>
  <si>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</si>
  <si>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</si>
  <si>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</si>
  <si>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</si>
  <si>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</si>
  <si>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</si>
  <si>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</si>
  <si>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</si>
  <si>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</si>
  <si>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</si>
  <si>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</si>
  <si>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</si>
  <si>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</si>
  <si>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</si>
  <si>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</si>
  <si>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</si>
  <si>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</si>
  <si>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</si>
  <si>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</si>
  <si>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</si>
  <si>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</si>
  <si>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</si>
  <si>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</si>
  <si>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</si>
  <si>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</si>
  <si>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</si>
  <si>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</si>
  <si>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</si>
  <si>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</si>
  <si>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</si>
  <si>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</si>
  <si>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</si>
  <si>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</si>
  <si>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</si>
  <si>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</si>
  <si>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</si>
  <si>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</si>
  <si>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</si>
  <si>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</si>
  <si>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</si>
  <si>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</si>
  <si>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</si>
  <si>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</si>
  <si>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</si>
  <si>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</si>
  <si>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</si>
  <si>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</si>
  <si>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</si>
  <si>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</si>
  <si>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</si>
  <si>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</si>
  <si>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</si>
  <si>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</si>
  <si>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</si>
  <si>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</si>
  <si>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</si>
  <si>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</si>
  <si>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</si>
  <si>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</si>
  <si>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</si>
  <si>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</si>
  <si>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</si>
  <si>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</si>
  <si>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</si>
  <si>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</si>
  <si>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</si>
  <si>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</si>
  <si>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</si>
  <si>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</si>
  <si>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</si>
  <si>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</si>
  <si>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</si>
  <si>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</si>
  <si>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</si>
  <si>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</si>
  <si>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</si>
  <si>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</si>
  <si>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</si>
  <si>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</si>
  <si>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</si>
  <si>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</si>
  <si>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</si>
  <si>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</si>
  <si>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</si>
  <si>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</si>
  <si>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</si>
  <si>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</si>
  <si>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</si>
  <si>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</si>
  <si>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</si>
  <si>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</si>
  <si>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</si>
  <si>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</si>
  <si>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</si>
  <si>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</si>
  <si>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</si>
  <si>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</si>
  <si>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</si>
  <si>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</si>
  <si>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</si>
  <si>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</si>
  <si>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</si>
  <si>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</si>
  <si>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</si>
  <si>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</si>
  <si>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</si>
  <si>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</si>
  <si>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</si>
  <si>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</si>
  <si>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</si>
  <si>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</si>
  <si>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</si>
  <si>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</si>
  <si>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</si>
  <si>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</si>
  <si>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</si>
  <si>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</si>
  <si>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</si>
  <si>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</si>
  <si>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</si>
  <si>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</si>
  <si>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</si>
  <si>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</si>
  <si>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</si>
  <si>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</si>
  <si>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</si>
  <si>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</si>
  <si>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</si>
  <si>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</si>
  <si>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</si>
  <si>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</si>
  <si>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</si>
  <si>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</si>
  <si>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</si>
  <si>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</si>
  <si>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</si>
  <si>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</si>
  <si>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</si>
  <si>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</si>
  <si>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</si>
  <si>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</si>
  <si>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</si>
  <si>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</si>
  <si>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</si>
  <si>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</si>
  <si>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</si>
  <si>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</si>
  <si>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</si>
  <si>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</si>
  <si>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</si>
  <si>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</si>
  <si>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</si>
  <si>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</si>
  <si>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</si>
  <si>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</si>
  <si>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</si>
  <si>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</si>
  <si>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</si>
  <si>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</si>
  <si>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</si>
  <si>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</si>
  <si>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</si>
  <si>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</si>
  <si>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</si>
  <si>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</si>
  <si>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</si>
  <si>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</si>
  <si>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</si>
  <si>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</si>
  <si>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</si>
  <si>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</si>
  <si>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</si>
  <si>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</si>
  <si>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</si>
  <si>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</si>
  <si>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</si>
  <si>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</si>
  <si>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</si>
  <si>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</si>
  <si>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</si>
  <si>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</si>
  <si>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</si>
  <si>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</si>
  <si>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</si>
  <si>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</si>
  <si>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</si>
  <si>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</si>
  <si>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</si>
  <si>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</si>
  <si>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</si>
  <si>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</si>
  <si>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</si>
  <si>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</si>
  <si>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</si>
  <si>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</si>
  <si>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</si>
  <si>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</si>
  <si>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</si>
  <si>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</si>
  <si>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</si>
  <si>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</si>
  <si>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</si>
  <si>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</si>
  <si>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</si>
  <si>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</si>
  <si>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</si>
  <si>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</si>
  <si>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</si>
  <si>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</si>
  <si>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</si>
  <si>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</si>
  <si>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</si>
  <si>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</si>
  <si>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</si>
  <si>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</si>
  <si>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</si>
  <si>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</si>
  <si>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</si>
  <si>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</si>
  <si>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</si>
  <si>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</si>
  <si>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</si>
  <si>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</si>
  <si>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</si>
  <si>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</si>
  <si>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</si>
  <si>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</si>
  <si>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</si>
  <si>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</si>
  <si>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</si>
  <si>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</si>
  <si>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</si>
  <si>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</si>
  <si>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</si>
  <si>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</si>
  <si>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</si>
  <si>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</si>
  <si>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</si>
  <si>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</si>
  <si>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</si>
  <si>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</si>
  <si>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</si>
  <si>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</si>
  <si>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</si>
  <si>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</si>
  <si>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</si>
  <si>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</si>
  <si>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</si>
  <si>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</si>
  <si>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</si>
  <si>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</si>
  <si>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</si>
  <si>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</si>
  <si>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</si>
  <si>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</si>
  <si>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</si>
  <si>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</si>
  <si>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</si>
  <si>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</si>
  <si>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</si>
  <si>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</si>
  <si>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</si>
  <si>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</si>
  <si>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</si>
  <si>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</si>
  <si>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</si>
  <si>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</si>
  <si>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</si>
  <si>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</si>
  <si>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</si>
  <si>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</si>
  <si>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</si>
  <si>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</si>
  <si>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</si>
  <si>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</si>
  <si>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</si>
  <si>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</si>
  <si>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</si>
  <si>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</si>
  <si>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</si>
  <si>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</si>
  <si>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</si>
  <si>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</si>
  <si>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</si>
  <si>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</si>
  <si>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</si>
  <si>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</si>
  <si>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</si>
  <si>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</si>
  <si>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</si>
  <si>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</si>
  <si>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</si>
  <si>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</si>
  <si>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</si>
  <si>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</si>
  <si>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</si>
  <si>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</si>
  <si>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</si>
  <si>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</si>
  <si>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</si>
  <si>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</si>
  <si>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</si>
  <si>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</si>
  <si>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</si>
  <si>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</si>
  <si>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</si>
  <si>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</si>
  <si>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</si>
  <si>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</si>
  <si>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</si>
  <si>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</si>
  <si>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</si>
  <si>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</si>
  <si>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</si>
  <si>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</si>
  <si>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</si>
  <si>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</si>
  <si>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</si>
  <si>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</si>
  <si>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</si>
  <si>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</si>
  <si>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</si>
  <si>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</si>
  <si>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</si>
  <si>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</si>
  <si>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</si>
  <si>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</si>
  <si>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</si>
  <si>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</si>
  <si>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</si>
  <si>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</si>
  <si>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</si>
  <si>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</si>
  <si>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</si>
  <si>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</si>
  <si>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</si>
  <si>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</si>
  <si>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</si>
  <si>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</si>
  <si>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</si>
  <si>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</si>
  <si>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</si>
  <si>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</si>
  <si>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</si>
  <si>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</si>
  <si>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</si>
  <si>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</si>
  <si>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</si>
  <si>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</si>
  <si>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</si>
  <si>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</si>
  <si>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</si>
  <si>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</si>
  <si>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</si>
  <si>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</si>
  <si>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</si>
  <si>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</si>
  <si>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</si>
  <si>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</si>
  <si>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</si>
  <si>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</si>
  <si>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</si>
  <si>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</si>
  <si>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</si>
  <si>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</si>
  <si>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</si>
  <si>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</si>
  <si>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</si>
  <si>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</si>
  <si>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</si>
  <si>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</si>
  <si>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</si>
  <si>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</si>
  <si>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</si>
  <si>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</si>
  <si>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</si>
  <si>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</si>
  <si>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</si>
  <si>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</si>
  <si>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</si>
  <si>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</si>
  <si>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</si>
  <si>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</si>
  <si>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</si>
  <si>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</si>
  <si>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</si>
  <si>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</si>
  <si>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</si>
  <si>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</si>
  <si>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</si>
  <si>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</si>
  <si>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</si>
  <si>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</si>
  <si>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</si>
  <si>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</si>
  <si>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</si>
  <si>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</si>
  <si>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</si>
  <si>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</si>
  <si>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</si>
  <si>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</si>
  <si>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</si>
  <si>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</si>
  <si>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</si>
  <si>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</si>
  <si>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</si>
  <si>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</si>
  <si>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</si>
  <si>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</si>
  <si>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</si>
  <si>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</si>
  <si>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</si>
  <si>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</si>
  <si>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</si>
  <si>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</si>
  <si>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</si>
  <si>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</si>
  <si>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</si>
  <si>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</si>
  <si>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</si>
  <si>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</si>
  <si>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</si>
  <si>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</si>
  <si>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</si>
  <si>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</si>
  <si>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</si>
  <si>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</si>
  <si>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</si>
  <si>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</si>
  <si>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</si>
  <si>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</si>
  <si>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</si>
  <si>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</si>
  <si>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</si>
  <si>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</si>
  <si>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</si>
  <si>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</si>
  <si>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</si>
  <si>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</si>
  <si>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</si>
  <si>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</si>
  <si>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</si>
  <si>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</si>
  <si>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</si>
  <si>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</si>
  <si>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</si>
  <si>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</si>
  <si>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</si>
  <si>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</si>
  <si>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</si>
  <si>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</si>
  <si>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</si>
  <si>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</si>
  <si>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</si>
  <si>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</si>
  <si>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</si>
  <si>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</si>
  <si>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</si>
  <si>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</si>
  <si>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</si>
  <si>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</si>
  <si>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</si>
  <si>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</si>
  <si>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</si>
  <si>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</si>
  <si>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</si>
  <si>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</si>
  <si>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</si>
  <si>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</si>
  <si>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</si>
  <si>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</si>
  <si>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</si>
  <si>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</si>
  <si>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</si>
  <si>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</si>
  <si>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</si>
  <si>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</si>
  <si>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</si>
  <si>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</si>
  <si>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</si>
  <si>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</si>
  <si>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</si>
  <si>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</si>
  <si>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</si>
  <si>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</si>
  <si>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</si>
  <si>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</si>
  <si>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</si>
  <si>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</si>
  <si>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</si>
  <si>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</si>
  <si>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</si>
  <si>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</si>
  <si>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</si>
  <si>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</si>
  <si>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</si>
  <si>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</si>
  <si>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</si>
  <si>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</si>
  <si>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</si>
  <si>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</si>
  <si>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</si>
  <si>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</si>
  <si>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</si>
  <si>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</si>
  <si>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</si>
  <si>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</si>
  <si>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</si>
  <si>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</si>
  <si>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</si>
  <si>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</si>
  <si>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</si>
  <si>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</si>
  <si>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</si>
  <si>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</si>
  <si>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</si>
  <si>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</si>
  <si>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</si>
  <si>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</si>
  <si>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</si>
  <si>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</si>
  <si>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</si>
  <si>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</si>
  <si>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</si>
  <si>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</si>
  <si>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</si>
  <si>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</si>
  <si>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</si>
  <si>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</si>
  <si>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</si>
  <si>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</si>
  <si>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</si>
  <si>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</si>
  <si>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</si>
  <si>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</si>
  <si>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</si>
  <si>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</si>
  <si>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</si>
  <si>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</si>
  <si>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</si>
  <si>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</si>
  <si>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</si>
  <si>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</si>
  <si>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</si>
  <si>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</si>
  <si>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</si>
  <si>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</si>
  <si>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</si>
  <si>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</si>
  <si>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</si>
  <si>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</si>
  <si>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</si>
  <si>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</si>
  <si>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</si>
  <si>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</si>
  <si>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</si>
  <si>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</si>
  <si>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</si>
  <si>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</si>
  <si>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</si>
  <si>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</si>
  <si>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</si>
  <si>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</si>
  <si>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</si>
  <si>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</si>
  <si>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</si>
  <si>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</si>
  <si>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</si>
  <si>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</si>
  <si>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</si>
  <si>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</si>
  <si>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</si>
  <si>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</si>
  <si>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</si>
  <si>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</si>
  <si>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</si>
  <si>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</si>
  <si>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</si>
  <si>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</si>
  <si>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</si>
  <si>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</si>
  <si>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</si>
  <si>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</si>
  <si>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</si>
  <si>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</si>
  <si>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</si>
  <si>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</si>
  <si>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</si>
  <si>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</si>
  <si>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</si>
  <si>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</si>
  <si>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</si>
  <si>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</si>
  <si>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</si>
  <si>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</si>
  <si>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</si>
  <si>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</si>
  <si>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</si>
  <si>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</si>
  <si>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</si>
  <si>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</si>
  <si>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</si>
  <si>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</si>
  <si>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</si>
  <si>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</si>
  <si>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</si>
  <si>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</si>
  <si>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</si>
  <si>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</si>
  <si>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</si>
  <si>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</si>
  <si>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</si>
  <si>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</si>
  <si>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</si>
  <si>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</si>
  <si>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</si>
  <si>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</si>
  <si>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</si>
  <si>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</si>
  <si>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</si>
  <si>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</si>
  <si>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</si>
  <si>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</si>
  <si>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</si>
  <si>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</si>
  <si>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</si>
  <si>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</si>
  <si>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</si>
  <si>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</si>
  <si>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</si>
  <si>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</si>
  <si>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</si>
  <si>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</si>
  <si>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</si>
  <si>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</si>
  <si>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</si>
  <si>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</si>
  <si>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</si>
  <si>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</si>
  <si>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</si>
  <si>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</si>
  <si>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</si>
  <si>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</si>
  <si>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</si>
  <si>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</si>
  <si>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</si>
  <si>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</si>
  <si>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</si>
  <si>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</si>
  <si>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</si>
  <si>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</si>
  <si>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</si>
  <si>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</si>
  <si>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</si>
  <si>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</si>
  <si>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</si>
  <si>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</si>
  <si>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</si>
  <si>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</si>
  <si>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</si>
  <si>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</si>
  <si>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</si>
  <si>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</si>
  <si>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</si>
  <si>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</si>
  <si>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</si>
  <si>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</si>
  <si>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</si>
  <si>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</si>
  <si>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</si>
  <si>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</si>
  <si>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</si>
  <si>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</si>
  <si>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</si>
  <si>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</si>
  <si>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</si>
  <si>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</si>
  <si>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</si>
  <si>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</si>
  <si>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</si>
  <si>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</si>
  <si>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</si>
  <si>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</si>
  <si>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</si>
  <si>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</si>
  <si>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</si>
  <si>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</si>
  <si>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</si>
  <si>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</si>
  <si>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</si>
  <si>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</si>
  <si>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</si>
  <si>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</si>
  <si>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</si>
  <si>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</si>
  <si>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</si>
  <si>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</si>
  <si>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</si>
  <si>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</si>
  <si>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</si>
  <si>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</si>
  <si>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</si>
  <si>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</si>
  <si>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</si>
  <si>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</si>
  <si>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</si>
  <si>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</si>
  <si>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</si>
  <si>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</si>
  <si>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</si>
  <si>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</si>
  <si>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</si>
  <si>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</si>
  <si>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</si>
  <si>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</si>
  <si>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</si>
  <si>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</si>
  <si>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</si>
  <si>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</si>
  <si>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</si>
  <si>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</si>
  <si>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</si>
  <si>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</si>
  <si>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</si>
  <si>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</si>
  <si>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</si>
  <si>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</si>
  <si>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</si>
  <si>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</si>
  <si>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</si>
  <si>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</si>
  <si>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</si>
  <si>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</si>
  <si>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</si>
  <si>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</si>
  <si>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</si>
  <si>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</si>
  <si>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</si>
  <si>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</si>
  <si>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</si>
  <si>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</si>
  <si>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</si>
  <si>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</si>
  <si>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</si>
  <si>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</si>
  <si>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</si>
  <si>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</si>
  <si>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</si>
  <si>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</si>
  <si>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</si>
  <si>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</si>
  <si>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</si>
  <si>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</si>
  <si>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</si>
  <si>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</si>
  <si>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</si>
  <si>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</si>
  <si>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</si>
  <si>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</si>
  <si>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</si>
  <si>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</si>
  <si>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</si>
  <si>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</si>
  <si>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</si>
  <si>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</si>
  <si>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</si>
  <si>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</si>
  <si>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</si>
  <si>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</si>
  <si>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</si>
  <si>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</si>
  <si>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</si>
  <si>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</si>
  <si>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</si>
  <si>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</si>
  <si>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</si>
  <si>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</si>
  <si>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</si>
  <si>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</si>
  <si>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</si>
  <si>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</si>
  <si>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</si>
  <si>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</si>
  <si>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</si>
  <si>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</si>
  <si>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</si>
  <si>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</si>
  <si>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</si>
  <si>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</si>
  <si>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</si>
  <si>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</si>
  <si>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</si>
  <si>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</si>
  <si>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</si>
  <si>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</si>
  <si>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</si>
  <si>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</si>
  <si>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</si>
  <si>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</si>
  <si>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</si>
  <si>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</si>
  <si>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</si>
  <si>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</si>
  <si>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</si>
  <si>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</si>
  <si>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</si>
  <si>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</si>
  <si>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</si>
  <si>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</si>
  <si>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</si>
  <si>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</si>
  <si>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</si>
  <si>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</si>
  <si>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</si>
  <si>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</si>
  <si>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</si>
  <si>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</si>
  <si>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</si>
  <si>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</si>
  <si>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</si>
  <si>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</si>
  <si>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</si>
  <si>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</si>
  <si>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</si>
  <si>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</si>
  <si>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</si>
  <si>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</si>
  <si>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</si>
  <si>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</si>
  <si>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</si>
  <si>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</si>
  <si>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</si>
  <si>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</si>
  <si>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</si>
  <si>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</si>
  <si>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</si>
  <si>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</si>
  <si>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</si>
  <si>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</si>
  <si>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</si>
  <si>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</si>
  <si>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</si>
  <si>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</si>
  <si>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</si>
  <si>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</si>
  <si>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</si>
  <si>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</si>
  <si>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</si>
  <si>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</si>
  <si>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</si>
  <si>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</si>
  <si>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</si>
  <si>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</si>
  <si>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</si>
  <si>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</si>
  <si>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</si>
  <si>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</si>
  <si>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</si>
  <si>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</si>
  <si>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</si>
  <si>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</si>
  <si>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</si>
  <si>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</si>
  <si>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</si>
  <si>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</si>
  <si>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</si>
  <si>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</si>
  <si>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</si>
  <si>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</si>
  <si>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</si>
  <si>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</si>
  <si>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</si>
  <si>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</si>
  <si>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</si>
  <si>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</si>
  <si>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</si>
  <si>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</si>
  <si>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</si>
  <si>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</si>
  <si>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</si>
  <si>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</si>
  <si>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</si>
  <si>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</si>
  <si>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</si>
  <si>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</si>
  <si>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</si>
  <si>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</si>
  <si>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</si>
  <si>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</si>
  <si>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</si>
  <si>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</si>
  <si>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</si>
  <si>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</si>
  <si>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</si>
  <si>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</si>
  <si>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</si>
  <si>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</si>
  <si>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</si>
  <si>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</si>
  <si>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</si>
  <si>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</si>
  <si>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</si>
  <si>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</si>
  <si>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</si>
  <si>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</si>
  <si>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</si>
  <si>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</si>
  <si>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</si>
  <si>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</si>
  <si>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</si>
  <si>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</si>
  <si>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</si>
  <si>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</si>
  <si>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</si>
  <si>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</si>
  <si>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</si>
  <si>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</si>
  <si>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</si>
  <si>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</si>
  <si>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</si>
  <si>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</si>
  <si>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</si>
  <si>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</si>
  <si>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</si>
  <si>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</si>
  <si>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</si>
  <si>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</si>
  <si>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</si>
  <si>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</si>
  <si>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</si>
  <si>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</si>
  <si>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</si>
  <si>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</si>
  <si>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</si>
  <si>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</si>
  <si>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</si>
  <si>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</si>
  <si>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</si>
  <si>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</si>
  <si>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</si>
  <si>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</si>
  <si>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</si>
  <si>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</si>
  <si>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</si>
  <si>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</si>
  <si>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</si>
  <si>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</si>
  <si>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</si>
  <si>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</si>
  <si>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</si>
  <si>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</si>
  <si>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</si>
  <si>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</si>
  <si>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</si>
  <si>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</si>
  <si>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</si>
  <si>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</si>
  <si>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</si>
  <si>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</si>
  <si>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</si>
  <si>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</si>
  <si>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</si>
  <si>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</si>
  <si>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</si>
  <si>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</si>
  <si>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</si>
  <si>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</si>
  <si>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</si>
  <si>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</si>
  <si>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</si>
  <si>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</si>
  <si>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</si>
  <si>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</si>
  <si>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</si>
  <si>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</si>
  <si>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</si>
  <si>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</si>
  <si>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</si>
  <si>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</si>
  <si>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</si>
  <si>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</si>
  <si>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</si>
  <si>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</si>
  <si>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</si>
  <si>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</si>
  <si>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</si>
  <si>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</si>
  <si>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</si>
  <si>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</si>
  <si>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</si>
  <si>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</si>
  <si>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</si>
  <si>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</si>
  <si>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</si>
  <si>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</si>
  <si>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</si>
  <si>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</si>
  <si>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</si>
  <si>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</si>
  <si>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</si>
  <si>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</si>
  <si>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</si>
  <si>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</si>
  <si>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</si>
  <si>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</si>
  <si>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</si>
  <si>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</si>
  <si>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</si>
  <si>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</si>
  <si>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</si>
  <si>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</si>
  <si>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</si>
  <si>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</si>
  <si>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</si>
  <si>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</si>
  <si>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</si>
  <si>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</si>
  <si>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</si>
  <si>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</si>
  <si>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</si>
  <si>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</si>
  <si>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</si>
  <si>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</si>
  <si>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</si>
  <si>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</si>
  <si>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</si>
  <si>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</si>
  <si>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</si>
  <si>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</si>
  <si>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</si>
  <si>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</si>
  <si>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</si>
  <si>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</si>
  <si>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</si>
  <si>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</si>
  <si>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</si>
  <si>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</si>
  <si>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</si>
  <si>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</si>
  <si>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</si>
  <si>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</si>
  <si>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</si>
  <si>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</si>
  <si>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</si>
  <si>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</si>
  <si>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</si>
  <si>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</si>
  <si>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</si>
  <si>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</si>
  <si>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</si>
  <si>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</si>
  <si>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</si>
  <si>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</si>
  <si>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</si>
  <si>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</si>
  <si>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</si>
  <si>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</si>
  <si>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</si>
  <si>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</si>
  <si>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</si>
  <si>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</si>
  <si>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</si>
  <si>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</si>
  <si>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</si>
  <si>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</si>
  <si>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</si>
  <si>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</si>
  <si>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</si>
  <si>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</si>
  <si>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</si>
  <si>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</si>
  <si>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</si>
  <si>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</si>
  <si>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</si>
  <si>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</si>
  <si>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</si>
  <si>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</si>
  <si>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</si>
  <si>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</si>
  <si>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</si>
  <si>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</si>
  <si>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</si>
  <si>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</si>
  <si>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</si>
  <si>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</si>
  <si>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</si>
  <si>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</si>
  <si>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</si>
  <si>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</si>
  <si>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</si>
  <si>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</si>
  <si>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</si>
  <si>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</si>
  <si>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</si>
  <si>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</si>
  <si>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</si>
  <si>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</si>
  <si>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</si>
  <si>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</si>
  <si>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</si>
  <si>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</si>
  <si>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</si>
  <si>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</si>
  <si>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</si>
  <si>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</si>
  <si>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</si>
  <si>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</si>
  <si>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</si>
  <si>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</si>
  <si>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</si>
  <si>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</si>
  <si>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</si>
  <si>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</si>
  <si>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</si>
  <si>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</si>
  <si>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</si>
  <si>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</si>
  <si>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</si>
  <si>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</si>
  <si>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</si>
  <si>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</si>
  <si>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</si>
  <si>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</si>
  <si>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</si>
  <si>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</si>
  <si>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</si>
  <si>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</si>
  <si>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</si>
  <si>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</si>
  <si>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</si>
  <si>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</si>
  <si>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</si>
  <si>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</si>
  <si>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</si>
  <si>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</si>
  <si>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</si>
  <si>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</si>
  <si>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</si>
  <si>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</si>
  <si>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</si>
  <si>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</si>
  <si>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</si>
  <si>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</si>
  <si>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</si>
  <si>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</si>
  <si>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</si>
  <si>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</si>
  <si>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</si>
  <si>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</si>
  <si>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</si>
  <si>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</si>
  <si>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</si>
  <si>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</si>
  <si>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</si>
  <si>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</si>
  <si>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</si>
  <si>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</si>
  <si>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</si>
  <si>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</si>
  <si>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</si>
  <si>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</si>
  <si>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</si>
  <si>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</si>
  <si>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</si>
  <si>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</si>
  <si>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</si>
  <si>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</si>
  <si>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</si>
  <si>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</si>
  <si>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</si>
  <si>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</si>
  <si>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</si>
  <si>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</si>
  <si>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</si>
  <si>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</si>
  <si>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</si>
  <si>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</si>
  <si>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</si>
  <si>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</si>
  <si>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</si>
  <si>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</si>
  <si>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</si>
  <si>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</si>
  <si>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</si>
  <si>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</si>
  <si>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</si>
  <si>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</si>
  <si>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</si>
  <si>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</si>
  <si>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</si>
  <si>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</si>
  <si>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</si>
  <si>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</si>
  <si>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</si>
  <si>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</si>
  <si>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</si>
  <si>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</si>
  <si>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</si>
  <si>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</si>
  <si>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</si>
  <si>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</si>
  <si>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</si>
  <si>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</si>
  <si>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</si>
  <si>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</si>
  <si>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</si>
  <si>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</si>
  <si>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</si>
  <si>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</si>
  <si>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</si>
  <si>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</si>
  <si>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</si>
  <si>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</si>
  <si>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</si>
  <si>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</si>
  <si>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</si>
  <si>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</si>
  <si>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</si>
  <si>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</si>
  <si>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</si>
  <si>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</si>
  <si>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</si>
  <si>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</si>
  <si>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</si>
  <si>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</si>
  <si>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</si>
  <si>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</si>
  <si>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</si>
  <si>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</si>
  <si>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</si>
  <si>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</si>
  <si>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</si>
  <si>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</si>
  <si>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</si>
  <si>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</si>
  <si>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</si>
  <si>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</si>
  <si>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</si>
  <si>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</si>
  <si>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</si>
  <si>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</si>
  <si>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</si>
  <si>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</si>
  <si>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</si>
  <si>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</si>
  <si>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</si>
  <si>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</si>
  <si>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</si>
  <si>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</si>
  <si>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</si>
  <si>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</si>
  <si>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</si>
  <si>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</si>
  <si>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</si>
  <si>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</si>
  <si>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</si>
  <si>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</si>
  <si>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</si>
  <si>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</si>
  <si>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</si>
  <si>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</si>
  <si>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</si>
  <si>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</si>
  <si>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</si>
  <si>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</si>
  <si>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</si>
  <si>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</si>
  <si>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</si>
  <si>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</si>
  <si>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</si>
  <si>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</si>
  <si>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</si>
  <si>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</si>
  <si>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</si>
  <si>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</si>
  <si>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</si>
  <si>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</si>
  <si>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</si>
  <si>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</si>
  <si>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</si>
  <si>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</si>
  <si>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</si>
  <si>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</si>
  <si>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</si>
  <si>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</si>
  <si>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</si>
  <si>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</si>
  <si>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</si>
  <si>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</si>
  <si>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</si>
  <si>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</si>
  <si>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</si>
  <si>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</si>
  <si>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</si>
  <si>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</si>
  <si>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</si>
  <si>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</si>
  <si>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</si>
  <si>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</si>
  <si>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</si>
  <si>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</si>
  <si>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</si>
  <si>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</si>
  <si>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</si>
  <si>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</si>
  <si>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</si>
  <si>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</si>
  <si>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</si>
  <si>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</si>
  <si>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</si>
  <si>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</si>
  <si>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</si>
  <si>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</si>
  <si>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</si>
  <si>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</si>
  <si>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</si>
  <si>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</si>
  <si>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</si>
  <si>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</si>
  <si>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</si>
  <si>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</si>
  <si>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</si>
  <si>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</si>
  <si>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</si>
  <si>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</si>
  <si>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</si>
  <si>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</si>
  <si>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</si>
  <si>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</si>
  <si>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</si>
  <si>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</si>
  <si>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</si>
  <si>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</si>
  <si>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</si>
  <si>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</si>
  <si>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</si>
  <si>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</si>
  <si>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</si>
  <si>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</si>
  <si>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</si>
  <si>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</si>
  <si>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</si>
  <si>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</si>
  <si>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</si>
  <si>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</si>
  <si>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</si>
  <si>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</si>
  <si>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</si>
  <si>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</si>
  <si>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</si>
  <si>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</si>
  <si>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</si>
  <si>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</si>
  <si>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</si>
  <si>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</si>
  <si>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</si>
  <si>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</si>
  <si>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</si>
  <si>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</si>
  <si>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</si>
  <si>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</si>
  <si>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</si>
  <si>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</si>
  <si>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</si>
  <si>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</si>
  <si>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</si>
  <si>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</si>
  <si>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</si>
  <si>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</si>
  <si>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</si>
  <si>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</si>
  <si>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</si>
  <si>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</si>
  <si>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</si>
  <si>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</si>
  <si>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</si>
  <si>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</si>
  <si>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</si>
  <si>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</si>
  <si>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</si>
  <si>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</si>
  <si>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</si>
  <si>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</si>
  <si>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</si>
  <si>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</si>
  <si>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</si>
  <si>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</si>
  <si>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</si>
  <si>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</si>
  <si>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</si>
  <si>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</si>
  <si>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</si>
  <si>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</si>
  <si>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</si>
  <si>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</si>
  <si>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</si>
  <si>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</si>
  <si>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</si>
  <si>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</si>
  <si>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</si>
  <si>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</si>
  <si>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</si>
  <si>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</si>
  <si>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</si>
  <si>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</si>
  <si>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</si>
  <si>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</si>
  <si>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</si>
  <si>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</si>
  <si>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</si>
  <si>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</si>
  <si>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</si>
  <si>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</si>
  <si>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</si>
  <si>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</si>
  <si>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</si>
  <si>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</si>
  <si>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</si>
  <si>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</si>
  <si>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</si>
  <si>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</si>
  <si>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</si>
  <si>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</si>
  <si>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</si>
  <si>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</si>
  <si>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</si>
  <si>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</si>
  <si>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</si>
  <si>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</si>
  <si>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</si>
  <si>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</si>
  <si>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</si>
  <si>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</si>
  <si>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</si>
  <si>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</si>
  <si>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</si>
  <si>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</si>
  <si>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</si>
  <si>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</si>
  <si>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</si>
  <si>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</si>
  <si>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</si>
  <si>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</si>
  <si>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</si>
  <si>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</si>
  <si>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</si>
  <si>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</si>
  <si>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</si>
  <si>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</si>
  <si>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</si>
  <si>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</si>
  <si>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</si>
  <si>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</si>
  <si>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</si>
  <si>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</si>
  <si>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</si>
  <si>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</si>
  <si>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</si>
  <si>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</si>
  <si>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</si>
  <si>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</si>
  <si>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</si>
  <si>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</si>
  <si>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</si>
  <si>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</si>
  <si>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</si>
  <si>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</si>
  <si>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</si>
  <si>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</si>
  <si>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</si>
  <si>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</si>
  <si>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</si>
  <si>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</si>
  <si>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</si>
  <si>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</si>
  <si>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</si>
  <si>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</si>
  <si>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</si>
  <si>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</si>
  <si>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</si>
  <si>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</si>
  <si>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</si>
  <si>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</si>
  <si>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</si>
  <si>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</si>
  <si>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</si>
  <si>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</si>
  <si>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</si>
  <si>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</si>
  <si>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</si>
  <si>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</si>
  <si>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</si>
  <si>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</si>
  <si>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</si>
  <si>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</si>
  <si>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</si>
  <si>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</si>
  <si>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</si>
  <si>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</si>
  <si>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</si>
  <si>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</si>
  <si>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</si>
  <si>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</si>
  <si>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</si>
  <si>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</si>
  <si>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</si>
  <si>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</si>
  <si>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</si>
  <si>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</si>
  <si>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</si>
  <si>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</si>
  <si>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</si>
  <si>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</si>
  <si>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</si>
  <si>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</si>
  <si>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</si>
  <si>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</si>
  <si>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</si>
  <si>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</si>
  <si>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</si>
  <si>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</si>
  <si>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</si>
  <si>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</si>
  <si>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</si>
  <si>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</si>
  <si>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</si>
  <si>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</si>
  <si>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</si>
  <si>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</si>
  <si>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</si>
  <si>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</si>
  <si>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</si>
  <si>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</si>
  <si>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</si>
  <si>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</si>
  <si>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</si>
  <si>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</si>
  <si>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</si>
  <si>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</si>
  <si>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</si>
  <si>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</si>
  <si>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</si>
  <si>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</si>
  <si>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</si>
  <si>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</si>
  <si>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</si>
  <si>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</si>
  <si>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</si>
  <si>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</si>
  <si>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</si>
  <si>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</si>
  <si>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</si>
  <si>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</si>
  <si>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</si>
  <si>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</si>
  <si>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</si>
  <si>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</si>
  <si>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</si>
  <si>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</si>
  <si>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</si>
  <si>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</si>
  <si>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</si>
  <si>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</si>
  <si>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</si>
  <si>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</si>
  <si>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</si>
  <si>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</si>
  <si>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</si>
  <si>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</si>
  <si>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</si>
  <si>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</si>
  <si>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</si>
  <si>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</si>
  <si>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</si>
  <si>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</si>
  <si>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</si>
  <si>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</si>
  <si>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</si>
  <si>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</si>
  <si>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</si>
  <si>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</si>
  <si>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</si>
  <si>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</si>
  <si>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</si>
  <si>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</si>
  <si>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</si>
  <si>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</si>
  <si>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</si>
  <si>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</si>
  <si>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</si>
  <si>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</si>
  <si>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</si>
  <si>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</si>
  <si>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</si>
  <si>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</si>
  <si>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</si>
  <si>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</si>
  <si>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</si>
  <si>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</si>
  <si>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</si>
  <si>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</si>
  <si>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</si>
  <si>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</si>
  <si>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</si>
  <si>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</si>
  <si>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</si>
  <si>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</si>
  <si>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</si>
  <si>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</si>
  <si>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</si>
  <si>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</si>
  <si>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</si>
  <si>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</si>
  <si>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</si>
  <si>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</si>
  <si>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</si>
  <si>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</si>
  <si>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</si>
  <si>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</si>
  <si>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</si>
  <si>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</si>
  <si>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</si>
  <si>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</si>
  <si>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</si>
  <si>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</si>
  <si>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</si>
  <si>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</si>
  <si>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</si>
  <si>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</si>
  <si>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</si>
  <si>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</si>
  <si>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</si>
  <si>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</si>
  <si>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</si>
  <si>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</si>
  <si>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</si>
  <si>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</si>
  <si>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</si>
  <si>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</si>
  <si>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</si>
  <si>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</si>
  <si>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</si>
  <si>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</si>
  <si>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</si>
  <si>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</si>
  <si>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</si>
  <si>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</si>
  <si>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</si>
  <si>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</si>
  <si>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</si>
  <si>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</si>
  <si>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</si>
  <si>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</si>
  <si>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</si>
  <si>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</si>
  <si>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</si>
  <si>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</si>
  <si>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</si>
  <si>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</si>
  <si>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</si>
  <si>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</si>
  <si>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</si>
  <si>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</si>
  <si>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</si>
  <si>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</si>
  <si>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</si>
  <si>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</si>
  <si>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</si>
  <si>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</si>
  <si>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</si>
  <si>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</si>
  <si>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</si>
  <si>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</si>
  <si>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</si>
  <si>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</si>
  <si>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</si>
  <si>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</si>
  <si>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</si>
  <si>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</si>
  <si>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</si>
  <si>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</si>
  <si>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</si>
  <si>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</si>
  <si>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</si>
  <si>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</si>
  <si>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</si>
  <si>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</si>
  <si>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</si>
  <si>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</si>
  <si>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</si>
  <si>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</si>
  <si>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</si>
  <si>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</si>
  <si>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</si>
  <si>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</si>
  <si>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</si>
  <si>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</si>
  <si>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</si>
  <si>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</si>
  <si>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</si>
  <si>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</si>
  <si>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</si>
  <si>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</si>
  <si>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</si>
  <si>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</si>
  <si>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</si>
  <si>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</si>
  <si>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</si>
  <si>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</si>
  <si>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</si>
  <si>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</si>
  <si>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</si>
  <si>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</si>
  <si>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</si>
  <si>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</si>
  <si>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</si>
  <si>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</si>
  <si>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</si>
  <si>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</si>
  <si>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</si>
  <si>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</si>
  <si>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</si>
  <si>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</si>
  <si>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</si>
  <si>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</si>
  <si>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</si>
  <si>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</si>
  <si>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</si>
  <si>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</si>
  <si>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</si>
  <si>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</si>
  <si>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</si>
  <si>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</si>
  <si>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</si>
  <si>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</si>
  <si>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</si>
  <si>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</si>
  <si>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</si>
  <si>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</si>
  <si>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</si>
  <si>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</si>
  <si>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</si>
  <si>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</si>
  <si>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</si>
  <si>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</si>
  <si>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</si>
  <si>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</si>
  <si>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</si>
  <si>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</si>
  <si>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</si>
  <si>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</si>
  <si>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</si>
  <si>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</si>
  <si>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</si>
  <si>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</si>
  <si>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</si>
  <si>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</si>
  <si>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</si>
  <si>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</si>
  <si>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</si>
  <si>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</si>
  <si>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</si>
  <si>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</si>
  <si>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</si>
  <si>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</si>
  <si>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</si>
  <si>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</si>
  <si>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</si>
  <si>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</si>
  <si>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</si>
  <si>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</si>
  <si>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</si>
  <si>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</si>
  <si>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</si>
  <si>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</si>
  <si>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</si>
  <si>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</si>
  <si>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</si>
  <si>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</si>
  <si>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</si>
  <si>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</si>
  <si>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</si>
  <si>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</si>
  <si>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</si>
  <si>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</si>
  <si>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</si>
  <si>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</si>
  <si>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</si>
  <si>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</si>
  <si>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</si>
  <si>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</si>
  <si>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</si>
  <si>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</si>
  <si>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</si>
  <si>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</si>
  <si>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</si>
  <si>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</si>
  <si>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</si>
  <si>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</si>
  <si>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</si>
  <si>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</si>
  <si>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</si>
  <si>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</si>
  <si>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</si>
  <si>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</si>
  <si>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</si>
  <si>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</si>
  <si>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</si>
  <si>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</si>
  <si>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</si>
  <si>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</si>
  <si>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</si>
  <si>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</si>
  <si>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</si>
  <si>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</si>
  <si>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</si>
  <si>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</si>
  <si>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</si>
  <si>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</si>
  <si>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</si>
  <si>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</si>
  <si>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</si>
  <si>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</si>
  <si>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</si>
  <si>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</si>
  <si>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</si>
  <si>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</si>
  <si>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</si>
  <si>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</si>
  <si>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</si>
  <si>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</si>
  <si>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</si>
  <si>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</si>
  <si>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</si>
  <si>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</si>
  <si>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</si>
  <si>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</si>
  <si>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</si>
  <si>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</si>
  <si>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</si>
  <si>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</si>
  <si>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</si>
  <si>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</si>
  <si>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</si>
  <si>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</si>
  <si>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</si>
  <si>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</si>
  <si>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</si>
  <si>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</si>
  <si>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</si>
  <si>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</si>
  <si>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</si>
  <si>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</si>
  <si>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</si>
  <si>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</si>
  <si>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</si>
  <si>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</si>
  <si>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</si>
  <si>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</si>
  <si>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</si>
  <si>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</si>
  <si>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</si>
  <si>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</si>
  <si>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</si>
  <si>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</si>
  <si>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</si>
  <si>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</si>
  <si>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</si>
  <si>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</si>
  <si>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</si>
  <si>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</si>
  <si>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</si>
  <si>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</si>
  <si>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</si>
  <si>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</si>
  <si>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</si>
  <si>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</si>
  <si>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</si>
  <si>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</si>
  <si>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</si>
  <si>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</si>
  <si>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</si>
  <si>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</si>
  <si>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</si>
  <si>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</si>
  <si>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</si>
  <si>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</si>
  <si>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</si>
  <si>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</si>
  <si>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</si>
  <si>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</si>
  <si>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</si>
  <si>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</si>
  <si>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</si>
  <si>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</si>
  <si>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</si>
  <si>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</si>
  <si>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</si>
  <si>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</si>
  <si>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</si>
  <si>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</si>
  <si>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</si>
  <si>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</si>
  <si>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</si>
  <si>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</si>
  <si>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</si>
  <si>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</si>
  <si>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</si>
  <si>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</si>
  <si>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</si>
  <si>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</si>
  <si>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</si>
  <si>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</si>
  <si>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</si>
  <si>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</si>
  <si>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</si>
  <si>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</si>
  <si>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</si>
  <si>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</si>
  <si>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</si>
  <si>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</si>
  <si>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</si>
  <si>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</si>
  <si>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</si>
  <si>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</si>
  <si>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</si>
  <si>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</si>
  <si>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</si>
  <si>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</si>
  <si>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</si>
  <si>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</si>
  <si>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</si>
  <si>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</si>
  <si>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</si>
  <si>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</si>
  <si>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</si>
  <si>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</si>
  <si>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</si>
  <si>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</si>
  <si>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</si>
  <si>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</si>
  <si>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</si>
  <si>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</si>
  <si>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</si>
  <si>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</si>
  <si>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</si>
  <si>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</si>
  <si>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</si>
  <si>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</si>
  <si>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</si>
  <si>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</si>
  <si>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</si>
  <si>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</si>
  <si>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</si>
  <si>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</si>
  <si>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</si>
  <si>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</si>
  <si>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</si>
  <si>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</si>
  <si>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</si>
  <si>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</si>
  <si>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</si>
  <si>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</si>
  <si>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</si>
  <si>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</si>
  <si>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</si>
  <si>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</si>
  <si>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</si>
  <si>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</si>
  <si>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</si>
  <si>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</si>
  <si>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</si>
  <si>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</si>
  <si>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</si>
  <si>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</si>
  <si>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</si>
  <si>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</si>
  <si>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</si>
  <si>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</si>
  <si>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</si>
  <si>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</si>
  <si>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</si>
  <si>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</si>
  <si>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</si>
  <si>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</si>
  <si>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</si>
  <si>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</si>
  <si>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</si>
  <si>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</si>
  <si>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</si>
  <si>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</si>
  <si>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</si>
  <si>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</si>
  <si>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</si>
  <si>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</si>
  <si>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</si>
  <si>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</si>
  <si>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</si>
  <si>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</si>
  <si>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</si>
  <si>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</si>
  <si>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</si>
  <si>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</si>
  <si>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</si>
  <si>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</si>
  <si>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</si>
  <si>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</si>
  <si>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</si>
  <si>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</si>
  <si>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</si>
  <si>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</si>
  <si>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</si>
  <si>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</si>
  <si>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</si>
  <si>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</si>
  <si>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</si>
  <si>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</si>
  <si>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</si>
  <si>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</si>
  <si>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</si>
  <si>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</si>
  <si>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</si>
  <si>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</si>
  <si>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</si>
  <si>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</si>
  <si>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</si>
  <si>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</si>
  <si>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</si>
  <si>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</si>
  <si>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</si>
  <si>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</si>
  <si>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</si>
  <si>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</si>
  <si>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</si>
  <si>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</si>
  <si>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</si>
  <si>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</si>
  <si>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</si>
  <si>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</si>
  <si>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</si>
  <si>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</si>
  <si>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</si>
  <si>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</si>
  <si>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</si>
  <si>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</si>
  <si>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</si>
  <si>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</si>
  <si>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</si>
  <si>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</si>
  <si>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</si>
  <si>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</si>
  <si>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</si>
  <si>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</si>
  <si>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</si>
  <si>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</si>
  <si>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</si>
  <si>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</si>
  <si>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</si>
  <si>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</si>
  <si>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</si>
  <si>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</si>
  <si>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</si>
  <si>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</si>
  <si>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</si>
  <si>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</si>
  <si>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</si>
  <si>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</si>
  <si>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</si>
  <si>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</si>
  <si>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</si>
  <si>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</si>
  <si>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</si>
  <si>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</si>
  <si>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</si>
  <si>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</si>
  <si>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</si>
  <si>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</si>
  <si>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</si>
  <si>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</si>
  <si>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</si>
  <si>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</si>
  <si>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</si>
  <si>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</si>
  <si>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</si>
  <si>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</si>
  <si>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</si>
  <si>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</si>
  <si>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</si>
  <si>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</si>
  <si>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</si>
  <si>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</si>
  <si>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</si>
  <si>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</si>
  <si>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</si>
  <si>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</si>
  <si>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</si>
  <si>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</si>
  <si>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</si>
  <si>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</si>
  <si>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</si>
  <si>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</si>
  <si>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</si>
  <si>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</si>
  <si>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</si>
  <si>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</si>
  <si>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</si>
  <si>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</si>
  <si>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</si>
  <si>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</si>
  <si>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</si>
  <si>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</si>
  <si>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</si>
  <si>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</si>
  <si>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</si>
  <si>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</si>
  <si>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</si>
  <si>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</si>
  <si>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</si>
  <si>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</si>
  <si>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</si>
  <si>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</si>
  <si>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</si>
  <si>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</si>
  <si>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</si>
  <si>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</si>
  <si>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</si>
  <si>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</si>
  <si>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</si>
  <si>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</si>
  <si>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</si>
  <si>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</si>
  <si>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</si>
  <si>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</si>
  <si>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</si>
  <si>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</si>
  <si>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</si>
  <si>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</si>
  <si>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</si>
  <si>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</si>
  <si>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</si>
  <si>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</si>
  <si>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</si>
  <si>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</si>
  <si>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</si>
  <si>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</si>
  <si>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</si>
  <si>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</si>
  <si>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</si>
  <si>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</si>
  <si>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</si>
  <si>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</si>
  <si>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</si>
  <si>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</si>
  <si>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</si>
  <si>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</si>
  <si>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</si>
  <si>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</si>
  <si>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</si>
  <si>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</si>
  <si>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</si>
  <si>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</si>
  <si>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</si>
  <si>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</si>
  <si>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</si>
  <si>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</si>
  <si>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</si>
  <si>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</si>
  <si>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</si>
  <si>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</si>
  <si>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</si>
  <si>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</si>
  <si>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</si>
  <si>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</si>
  <si>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</si>
  <si>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</si>
  <si>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</si>
  <si>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</si>
  <si>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</si>
  <si>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</si>
  <si>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</si>
  <si>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</si>
  <si>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</si>
  <si>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</si>
  <si>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</si>
  <si>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</si>
  <si>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</si>
  <si>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</si>
  <si>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</si>
  <si>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</si>
  <si>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</si>
  <si>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</si>
  <si>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</si>
  <si>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</si>
  <si>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</si>
  <si>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</si>
  <si>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</si>
  <si>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</si>
  <si>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</si>
  <si>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</si>
  <si>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</si>
  <si>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</si>
  <si>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</si>
  <si>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</si>
  <si>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</si>
  <si>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</si>
  <si>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</si>
  <si>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</si>
  <si>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</si>
  <si>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</si>
  <si>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</si>
  <si>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</si>
  <si>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</si>
  <si>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</si>
  <si>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</si>
  <si>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</si>
  <si>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</si>
  <si>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</si>
  <si>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</si>
  <si>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</si>
  <si>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</si>
  <si>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</si>
  <si>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</si>
  <si>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</si>
  <si>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</si>
  <si>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</si>
  <si>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</si>
  <si>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</si>
  <si>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</si>
  <si>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</si>
  <si>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</si>
  <si>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</si>
  <si>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</si>
  <si>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</si>
  <si>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</si>
  <si>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</si>
  <si>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</si>
  <si>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</si>
  <si>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</si>
  <si>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</si>
  <si>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</si>
  <si>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</si>
  <si>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</si>
  <si>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</si>
  <si>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</si>
  <si>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</si>
  <si>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</si>
  <si>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</si>
  <si>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</si>
  <si>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</si>
  <si>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</si>
  <si>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</si>
  <si>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</si>
  <si>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</si>
  <si>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</si>
  <si>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</si>
  <si>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</si>
  <si>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</si>
  <si>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</si>
  <si>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</si>
  <si>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</si>
  <si>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</si>
  <si>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</si>
  <si>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</si>
  <si>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</si>
  <si>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</si>
  <si>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</si>
  <si>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</si>
  <si>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</si>
  <si>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</si>
  <si>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</si>
  <si>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</si>
  <si>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</si>
  <si>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</si>
  <si>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</si>
  <si>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</si>
  <si>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</si>
  <si>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</si>
  <si>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</si>
  <si>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</si>
  <si>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</si>
  <si>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</si>
  <si>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</si>
  <si>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</si>
  <si>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</si>
  <si>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</si>
  <si>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</si>
  <si>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</si>
  <si>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</si>
  <si>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</si>
  <si>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</si>
  <si>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</si>
  <si>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</si>
  <si>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</si>
  <si>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</si>
  <si>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</si>
  <si>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</si>
  <si>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</si>
  <si>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</si>
  <si>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</si>
  <si>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</si>
  <si>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</si>
  <si>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</si>
  <si>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</si>
  <si>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</si>
  <si>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</si>
  <si>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</si>
  <si>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</si>
  <si>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</si>
  <si>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</si>
  <si>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</si>
  <si>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</si>
  <si>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</si>
  <si>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</si>
  <si>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</si>
  <si>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</si>
  <si>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</si>
  <si>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</si>
  <si>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</si>
  <si>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</si>
  <si>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</si>
  <si>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</si>
  <si>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</si>
  <si>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</si>
  <si>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</si>
  <si>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</si>
  <si>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</si>
  <si>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</si>
  <si>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</si>
  <si>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</si>
  <si>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</si>
  <si>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</si>
  <si>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</si>
  <si>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</si>
  <si>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</si>
  <si>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</si>
  <si>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</si>
  <si>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</si>
  <si>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</si>
  <si>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</si>
  <si>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</si>
  <si>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</si>
  <si>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</si>
  <si>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</si>
  <si>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</si>
  <si>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</si>
  <si>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</si>
  <si>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</si>
  <si>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</si>
  <si>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</si>
  <si>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</si>
  <si>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</si>
  <si>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</si>
  <si>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</si>
  <si>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</si>
  <si>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</si>
  <si>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</si>
  <si>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</si>
  <si>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</si>
  <si>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</si>
  <si>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</si>
  <si>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</si>
  <si>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</si>
  <si>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</si>
  <si>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</si>
  <si>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</si>
  <si>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</si>
  <si>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</si>
  <si>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</si>
  <si>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</si>
  <si>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</si>
  <si>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</si>
  <si>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</si>
  <si>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</si>
  <si>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</si>
  <si>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</si>
  <si>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</si>
  <si>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</si>
  <si>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</si>
  <si>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</si>
  <si>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</si>
  <si>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</si>
  <si>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</si>
  <si>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</si>
  <si>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</si>
  <si>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</si>
  <si>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</si>
  <si>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</si>
  <si>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</si>
  <si>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</si>
  <si>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</si>
  <si>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</si>
  <si>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</si>
  <si>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</si>
  <si>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</si>
  <si>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</si>
  <si>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</si>
  <si>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</si>
  <si>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</si>
  <si>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</si>
  <si>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</si>
  <si>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</si>
  <si>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</si>
  <si>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</si>
  <si>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</si>
  <si>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</si>
  <si>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</si>
  <si>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</si>
  <si>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</si>
  <si>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</si>
  <si>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</si>
  <si>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</si>
  <si>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</si>
  <si>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</si>
  <si>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</si>
  <si>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</si>
  <si>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</si>
  <si>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</si>
  <si>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</si>
  <si>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</si>
  <si>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</si>
  <si>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</si>
  <si>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</si>
  <si>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</si>
  <si>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</si>
  <si>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</si>
  <si>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</si>
  <si>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</si>
  <si>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</si>
  <si>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</si>
  <si>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</si>
  <si>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</si>
  <si>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</si>
  <si>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</si>
  <si>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</si>
  <si>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</si>
  <si>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</si>
  <si>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</si>
  <si>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</si>
  <si>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</si>
  <si>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</si>
  <si>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</si>
  <si>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</si>
  <si>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</si>
  <si>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</si>
  <si>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</si>
  <si>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</si>
  <si>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</si>
  <si>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</si>
  <si>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</si>
  <si>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</si>
  <si>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</si>
  <si>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</si>
  <si>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</si>
  <si>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</si>
  <si>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</si>
  <si>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</si>
  <si>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</si>
  <si>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</si>
  <si>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</si>
  <si>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</si>
  <si>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</si>
  <si>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</si>
  <si>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</si>
  <si>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</si>
  <si>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</si>
  <si>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</si>
  <si>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</si>
  <si>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</si>
  <si>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</si>
  <si>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</si>
  <si>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</si>
  <si>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</si>
  <si>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</si>
  <si>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</si>
  <si>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</si>
  <si>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</si>
  <si>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</si>
  <si>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</si>
  <si>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</si>
  <si>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</si>
  <si>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</si>
  <si>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</si>
  <si>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</si>
  <si>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</si>
  <si>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</si>
  <si>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</si>
  <si>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</si>
  <si>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</si>
  <si>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</si>
  <si>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</si>
  <si>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</si>
  <si>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</si>
  <si>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</si>
  <si>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</si>
  <si>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</si>
  <si>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</si>
  <si>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</si>
  <si>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</si>
  <si>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</si>
  <si>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</si>
  <si>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</si>
  <si>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</si>
  <si>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</si>
  <si>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</si>
  <si>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</si>
  <si>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</si>
  <si>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</si>
  <si>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</si>
  <si>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</si>
  <si>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</si>
  <si>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</si>
  <si>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</si>
  <si>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</si>
  <si>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</si>
  <si>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</si>
  <si>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</si>
  <si>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</si>
  <si>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</si>
  <si>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</si>
  <si>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</si>
  <si>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</si>
  <si>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</si>
  <si>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</si>
  <si>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</si>
  <si>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</si>
  <si>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</si>
  <si>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</si>
  <si>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</si>
  <si>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</si>
  <si>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</si>
  <si>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</si>
  <si>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</si>
  <si>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</si>
  <si>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</si>
  <si>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</si>
  <si>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</si>
  <si>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</si>
  <si>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</si>
  <si>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</si>
  <si>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</si>
  <si>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</si>
  <si>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</si>
  <si>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</si>
  <si>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</si>
  <si>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</si>
  <si>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</si>
  <si>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</si>
  <si>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</si>
  <si>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</si>
  <si>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</si>
  <si>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</si>
  <si>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</si>
  <si>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</si>
  <si>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</si>
  <si>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</si>
  <si>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</si>
  <si>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</si>
  <si>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</si>
  <si>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</si>
  <si>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</si>
  <si>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</si>
  <si>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</si>
  <si>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</si>
  <si>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</si>
  <si>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</si>
  <si>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</si>
  <si>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</si>
  <si>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</si>
  <si>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</si>
  <si>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</si>
  <si>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</si>
  <si>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</si>
  <si>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</si>
  <si>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</si>
  <si>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</si>
  <si>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</si>
  <si>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</si>
  <si>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</si>
  <si>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</si>
  <si>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</si>
  <si>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</si>
  <si>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</si>
  <si>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</si>
  <si>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</si>
  <si>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</si>
  <si>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</si>
  <si>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</si>
  <si>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</si>
  <si>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</si>
  <si>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</si>
  <si>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</si>
  <si>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</si>
  <si>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</si>
  <si>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</si>
  <si>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</si>
  <si>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</si>
  <si>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</si>
  <si>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</si>
  <si>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</si>
  <si>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</si>
  <si>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</si>
  <si>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</si>
  <si>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</si>
  <si>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</si>
  <si>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</si>
  <si>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</si>
  <si>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</si>
  <si>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</si>
  <si>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</si>
  <si>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</si>
  <si>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</si>
  <si>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</si>
  <si>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</si>
  <si>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</si>
  <si>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</si>
  <si>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</si>
  <si>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</si>
  <si>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</si>
  <si>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</si>
  <si>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</si>
  <si>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</si>
  <si>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</si>
  <si>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</si>
  <si>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</si>
  <si>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</si>
  <si>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</si>
  <si>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</si>
  <si>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</si>
  <si>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</si>
  <si>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</si>
  <si>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</si>
  <si>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</si>
  <si>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</si>
  <si>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</si>
  <si>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</si>
  <si>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</si>
  <si>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</si>
  <si>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</si>
  <si>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</si>
  <si>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</si>
  <si>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</si>
  <si>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</si>
  <si>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</si>
  <si>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</si>
  <si>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</si>
  <si>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</si>
  <si>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</si>
  <si>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</si>
  <si>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</si>
  <si>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</si>
  <si>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</si>
  <si>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</si>
  <si>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</si>
  <si>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</si>
  <si>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</si>
  <si>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</si>
  <si>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</si>
  <si>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</si>
  <si>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</si>
  <si>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</si>
  <si>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</si>
  <si>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</si>
  <si>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</si>
  <si>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</si>
  <si>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</si>
  <si>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</si>
  <si>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</si>
  <si>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</si>
  <si>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</si>
  <si>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</si>
  <si>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</si>
  <si>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</si>
  <si>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</si>
  <si>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</si>
  <si>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</si>
  <si>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</si>
  <si>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</si>
  <si>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</si>
  <si>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</si>
  <si>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</si>
  <si>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</si>
  <si>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</si>
  <si>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</si>
  <si>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</si>
  <si>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</si>
  <si>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</si>
  <si>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</si>
  <si>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</si>
  <si>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</si>
  <si>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</si>
  <si>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</si>
  <si>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</si>
  <si>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</si>
  <si>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</si>
  <si>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</si>
  <si>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</si>
  <si>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</si>
  <si>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</si>
  <si>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</si>
  <si>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</si>
  <si>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</si>
  <si>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</si>
  <si>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</si>
  <si>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</si>
  <si>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</si>
  <si>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</si>
  <si>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</si>
  <si>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</si>
  <si>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</si>
  <si>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</si>
  <si>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</si>
  <si>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</si>
  <si>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</si>
  <si>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</si>
  <si>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</si>
  <si>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</si>
  <si>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</si>
  <si>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</si>
  <si>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</si>
  <si>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</si>
  <si>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</si>
  <si>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</si>
  <si>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</si>
  <si>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</si>
  <si>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</si>
  <si>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</si>
  <si>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</si>
  <si>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</si>
  <si>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</si>
  <si>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</si>
  <si>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</si>
  <si>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</si>
  <si>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</si>
  <si>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</si>
  <si>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</si>
  <si>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</si>
  <si>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</si>
  <si>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</si>
  <si>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</si>
  <si>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</si>
  <si>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</si>
  <si>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</si>
  <si>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</si>
  <si>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</si>
  <si>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</si>
  <si>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</si>
  <si>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</si>
  <si>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</si>
  <si>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</si>
  <si>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</si>
  <si>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</si>
  <si>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</si>
  <si>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</si>
  <si>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</si>
  <si>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</si>
  <si>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</si>
  <si>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</si>
  <si>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</si>
  <si>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</si>
  <si>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</si>
  <si>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</si>
  <si>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</si>
  <si>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</si>
  <si>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</si>
  <si>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</si>
  <si>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</si>
  <si>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</si>
  <si>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</si>
  <si>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</si>
  <si>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</si>
  <si>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</si>
  <si>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</si>
  <si>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</si>
  <si>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</si>
  <si>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</si>
  <si>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</si>
  <si>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</si>
  <si>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</si>
  <si>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</si>
  <si>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</si>
  <si>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</si>
  <si>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</si>
  <si>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</si>
  <si>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</si>
  <si>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</si>
  <si>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</si>
  <si>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</si>
  <si>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</si>
  <si>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</si>
  <si>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</si>
  <si>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</si>
  <si>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</si>
  <si>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</si>
  <si>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</si>
  <si>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</si>
  <si>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</si>
  <si>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</si>
  <si>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</si>
  <si>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</si>
  <si>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</si>
  <si>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</si>
  <si>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</si>
  <si>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</si>
  <si>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</si>
  <si>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</si>
  <si>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</si>
  <si>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</si>
  <si>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</si>
  <si>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</si>
  <si>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</si>
  <si>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</si>
  <si>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</si>
  <si>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</si>
  <si>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</si>
  <si>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</si>
  <si>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</si>
  <si>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</si>
  <si>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</si>
  <si>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</si>
  <si>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</si>
  <si>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</si>
  <si>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</si>
  <si>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</si>
  <si>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</si>
  <si>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</si>
  <si>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</si>
  <si>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</si>
  <si>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</si>
  <si>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</si>
  <si>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</si>
  <si>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</si>
  <si>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</si>
  <si>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</si>
  <si>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</si>
  <si>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</si>
  <si>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</si>
  <si>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</si>
  <si>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</si>
  <si>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</si>
  <si>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</si>
  <si>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</si>
  <si>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</si>
  <si>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</si>
  <si>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</si>
  <si>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</si>
  <si>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</si>
  <si>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</si>
  <si>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</si>
  <si>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</si>
  <si>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</si>
  <si>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</si>
  <si>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</si>
  <si>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</si>
  <si>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</si>
  <si>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</si>
  <si>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</si>
  <si>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</si>
  <si>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</si>
  <si>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</si>
  <si>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</si>
  <si>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</si>
  <si>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</si>
  <si>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</si>
  <si>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</si>
  <si>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</si>
  <si>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</si>
  <si>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</si>
  <si>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</si>
  <si>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</si>
  <si>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</si>
  <si>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</si>
  <si>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</si>
  <si>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</si>
  <si>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</si>
  <si>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</si>
  <si>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</si>
  <si>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</si>
  <si>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</si>
  <si>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</si>
  <si>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</si>
  <si>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</si>
  <si>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</si>
  <si>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</si>
  <si>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</si>
  <si>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</si>
  <si>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</si>
  <si>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</si>
  <si>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</si>
  <si>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</si>
  <si>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</si>
  <si>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</si>
  <si>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</si>
  <si>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</si>
  <si>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</si>
  <si>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</si>
  <si>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</si>
  <si>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</si>
  <si>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</si>
  <si>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</si>
  <si>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</si>
  <si>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</si>
  <si>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</si>
  <si>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</si>
  <si>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</si>
  <si>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</si>
  <si>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</si>
  <si>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</si>
  <si>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</si>
  <si>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</si>
  <si>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</si>
  <si>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</si>
  <si>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</si>
  <si>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</si>
  <si>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</si>
  <si>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</si>
  <si>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</si>
  <si>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</si>
  <si>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</si>
  <si>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</si>
  <si>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</si>
  <si>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</si>
  <si>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</si>
  <si>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</si>
  <si>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</si>
  <si>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</si>
  <si>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</si>
  <si>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</si>
  <si>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</si>
  <si>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</si>
  <si>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</si>
  <si>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</si>
  <si>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</si>
  <si>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</si>
  <si>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</si>
  <si>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</si>
  <si>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</si>
  <si>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</si>
  <si>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</si>
  <si>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</si>
  <si>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</si>
  <si>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</si>
  <si>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</si>
  <si>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</si>
  <si>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</si>
  <si>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</si>
  <si>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</si>
  <si>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</si>
  <si>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</si>
  <si>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</si>
  <si>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</si>
  <si>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</si>
  <si>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</si>
  <si>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</si>
  <si>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</si>
  <si>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</si>
  <si>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</si>
  <si>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</si>
  <si>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</si>
  <si>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</si>
  <si>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</si>
  <si>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</si>
  <si>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</si>
  <si>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</si>
  <si>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</si>
  <si>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</si>
  <si>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</si>
  <si>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</si>
  <si>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</si>
  <si>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</si>
  <si>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</si>
  <si>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</si>
  <si>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</si>
  <si>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</si>
  <si>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</si>
  <si>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</si>
  <si>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</si>
  <si>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</si>
  <si>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</si>
  <si>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</si>
  <si>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</si>
  <si>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</si>
  <si>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</si>
  <si>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</si>
  <si>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</si>
  <si>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</si>
  <si>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</si>
  <si>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</si>
  <si>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</si>
  <si>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</si>
  <si>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</si>
  <si>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</si>
  <si>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</si>
  <si>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</si>
  <si>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</si>
  <si>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</si>
  <si>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</si>
  <si>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</si>
  <si>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</si>
  <si>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</si>
  <si>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</si>
  <si>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</si>
  <si>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</si>
  <si>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</si>
  <si>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</si>
  <si>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</si>
  <si>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</si>
  <si>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</si>
  <si>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</si>
  <si>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</si>
  <si>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</si>
  <si>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</si>
  <si>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</si>
  <si>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</si>
  <si>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</si>
  <si>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</si>
  <si>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</si>
  <si>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</si>
  <si>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</si>
  <si>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</si>
  <si>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</si>
  <si>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</si>
  <si>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</si>
  <si>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</si>
  <si>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</si>
  <si>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</si>
  <si>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</si>
  <si>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</si>
  <si>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</si>
  <si>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</si>
  <si>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</si>
  <si>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</si>
  <si>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</si>
  <si>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</si>
  <si>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</si>
  <si>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</si>
  <si>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</si>
  <si>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</si>
  <si>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</si>
  <si>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</si>
  <si>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</si>
  <si>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</si>
  <si>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</si>
  <si>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</si>
  <si>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</si>
  <si>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</si>
  <si>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</si>
  <si>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</si>
  <si>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</si>
  <si>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</si>
  <si>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</si>
  <si>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</si>
  <si>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</si>
  <si>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</si>
  <si>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</si>
  <si>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</si>
  <si>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</si>
  <si>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</si>
  <si>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</si>
  <si>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</si>
  <si>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</si>
  <si>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</si>
  <si>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</si>
  <si>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</si>
  <si>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</si>
  <si>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</si>
  <si>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</si>
  <si>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</si>
  <si>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</si>
  <si>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</si>
  <si>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</si>
  <si>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</si>
  <si>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</si>
  <si>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</si>
  <si>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</si>
  <si>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</si>
  <si>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</si>
  <si>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</si>
  <si>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</si>
  <si>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</si>
  <si>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</si>
  <si>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</si>
  <si>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</si>
  <si>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</si>
  <si>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</si>
  <si>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</si>
  <si>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</si>
  <si>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</si>
  <si>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</si>
  <si>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</si>
  <si>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</si>
  <si>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</si>
  <si>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</si>
  <si>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</si>
  <si>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</si>
  <si>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</si>
  <si>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</si>
  <si>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</si>
  <si>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</si>
  <si>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</si>
  <si>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</si>
  <si>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</si>
  <si>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</si>
  <si>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</si>
  <si>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</si>
  <si>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</si>
  <si>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</si>
  <si>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</si>
  <si>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</si>
  <si>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</si>
  <si>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</si>
  <si>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</si>
  <si>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</si>
  <si>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</si>
  <si>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</si>
  <si>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</si>
  <si>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</si>
  <si>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</si>
  <si>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</si>
  <si>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</si>
  <si>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</si>
  <si>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</si>
  <si>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</si>
  <si>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</si>
  <si>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</si>
  <si>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</si>
  <si>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</si>
  <si>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</si>
  <si>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</si>
  <si>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</si>
  <si>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</si>
  <si>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</si>
  <si>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</si>
  <si>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</si>
  <si>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</si>
  <si>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</si>
  <si>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</si>
  <si>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</si>
  <si>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</si>
  <si>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</si>
  <si>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</si>
  <si>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</si>
  <si>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</si>
  <si>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</si>
  <si>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</si>
  <si>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</si>
  <si>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</si>
  <si>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</si>
  <si>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</si>
  <si>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</si>
  <si>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</si>
  <si>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</si>
  <si>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</si>
  <si>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</si>
  <si>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</si>
  <si>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</si>
  <si>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</si>
  <si>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</si>
  <si>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</si>
  <si>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</si>
  <si>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</si>
  <si>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</si>
  <si>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</si>
  <si>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</si>
  <si>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</si>
  <si>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</si>
  <si>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</si>
  <si>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</si>
  <si>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</si>
  <si>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</si>
  <si>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</si>
  <si>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</si>
  <si>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</si>
  <si>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</si>
  <si>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</si>
  <si>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</si>
  <si>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</si>
  <si>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</si>
  <si>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</si>
  <si>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</si>
  <si>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</si>
  <si>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</si>
  <si>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</si>
  <si>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</si>
  <si>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</si>
  <si>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</si>
  <si>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</si>
  <si>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</si>
  <si>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</si>
  <si>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</si>
  <si>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</si>
  <si>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</si>
  <si>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</si>
  <si>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</si>
  <si>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</si>
  <si>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</si>
  <si>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</si>
  <si>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</si>
  <si>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</si>
  <si>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</si>
  <si>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</si>
  <si>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</si>
  <si>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</si>
  <si>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</si>
  <si>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</si>
  <si>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</si>
  <si>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</si>
  <si>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</si>
  <si>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</si>
  <si>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</si>
  <si>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</si>
  <si>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</si>
  <si>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</si>
  <si>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</si>
  <si>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</si>
  <si>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</si>
  <si>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</si>
  <si>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</si>
  <si>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</si>
  <si>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</si>
  <si>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</si>
  <si>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</si>
  <si>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</si>
  <si>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</si>
  <si>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</si>
  <si>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</si>
  <si>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</si>
  <si>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</si>
  <si>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</si>
  <si>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</si>
  <si>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</si>
  <si>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</si>
  <si>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</si>
  <si>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</si>
  <si>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</si>
  <si>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</si>
  <si>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</si>
  <si>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</si>
  <si>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</si>
  <si>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</si>
  <si>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</si>
  <si>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</si>
  <si>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</si>
  <si>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</si>
  <si>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</si>
  <si>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</si>
  <si>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</si>
  <si>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</si>
  <si>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</si>
  <si>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</si>
  <si>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</si>
  <si>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</si>
  <si>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</si>
  <si>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</si>
  <si>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</si>
  <si>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</si>
  <si>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</si>
  <si>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</si>
  <si>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</si>
  <si>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</si>
  <si>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</si>
  <si>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</si>
  <si>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</si>
  <si>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</si>
  <si>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</si>
  <si>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</si>
  <si>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</si>
  <si>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</si>
  <si>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</si>
  <si>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</si>
  <si>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</si>
  <si>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</si>
  <si>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</si>
  <si>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</si>
  <si>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</si>
  <si>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</si>
  <si>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</si>
  <si>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</si>
  <si>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</si>
  <si>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</si>
  <si>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</si>
  <si>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</si>
  <si>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</si>
  <si>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</si>
  <si>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</si>
  <si>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</si>
  <si>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</si>
  <si>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</si>
  <si>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</si>
  <si>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</si>
  <si>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</si>
  <si>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</si>
  <si>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</si>
  <si>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</si>
  <si>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</si>
  <si>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</si>
  <si>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</si>
  <si>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</si>
  <si>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</si>
  <si>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</si>
  <si>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</si>
  <si>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</si>
  <si>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</si>
  <si>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</si>
  <si>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</si>
  <si>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</si>
  <si>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</si>
  <si>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</si>
  <si>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</si>
  <si>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</si>
  <si>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</si>
  <si>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</si>
  <si>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</si>
  <si>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</si>
  <si>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</si>
  <si>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</si>
  <si>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</si>
  <si>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</si>
  <si>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</si>
  <si>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</si>
  <si>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</si>
  <si>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</si>
  <si>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</si>
  <si>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</si>
  <si>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</si>
  <si>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</si>
  <si>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</si>
  <si>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</si>
  <si>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</si>
  <si>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</si>
  <si>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</si>
  <si>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</si>
  <si>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</si>
  <si>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</si>
  <si>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</si>
  <si>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</si>
  <si>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</si>
  <si>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</si>
  <si>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</si>
  <si>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</si>
  <si>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</si>
  <si>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</si>
  <si>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</si>
  <si>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</si>
  <si>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</si>
  <si>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</si>
  <si>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</si>
  <si>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</si>
  <si>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</si>
  <si>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</si>
  <si>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</si>
  <si>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</si>
  <si>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</si>
  <si>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</si>
  <si>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</si>
  <si>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</si>
  <si>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</si>
  <si>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</si>
  <si>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</si>
  <si>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</si>
  <si>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</si>
  <si>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</si>
  <si>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</si>
  <si>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</si>
  <si>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</si>
  <si>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</si>
  <si>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</si>
  <si>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</si>
  <si>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</si>
  <si>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</si>
  <si>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</si>
  <si>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</si>
  <si>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</si>
  <si>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</si>
  <si>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</si>
  <si>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</si>
  <si>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</si>
  <si>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</si>
  <si>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</si>
  <si>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</si>
  <si>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</si>
  <si>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</si>
  <si>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</si>
  <si>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</si>
  <si>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</si>
  <si>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</si>
  <si>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</si>
  <si>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</si>
  <si>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</si>
  <si>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</si>
  <si>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</si>
  <si>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</si>
  <si>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</si>
  <si>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</si>
  <si>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</si>
  <si>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</si>
  <si>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</si>
  <si>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</si>
  <si>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</si>
  <si>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</si>
  <si>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</si>
  <si>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</si>
  <si>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</si>
  <si>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</si>
  <si>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</si>
  <si>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</si>
  <si>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</si>
  <si>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</si>
  <si>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</si>
  <si>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</si>
  <si>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</si>
  <si>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</si>
  <si>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</si>
  <si>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</si>
  <si>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</si>
  <si>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</si>
  <si>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</si>
  <si>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</si>
  <si>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</si>
  <si>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</si>
  <si>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</si>
  <si>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</si>
  <si>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</si>
  <si>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</si>
  <si>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</si>
  <si>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</si>
  <si>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</si>
  <si>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</si>
  <si>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</si>
  <si>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</si>
  <si>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</si>
  <si>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</si>
  <si>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</si>
  <si>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</si>
  <si>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</si>
  <si>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</si>
  <si>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</si>
  <si>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</si>
  <si>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</si>
  <si>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</si>
  <si>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</si>
  <si>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</si>
  <si>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</si>
  <si>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</si>
  <si>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</si>
  <si>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</si>
  <si>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</si>
  <si>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</si>
  <si>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</si>
  <si>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</si>
  <si>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</si>
  <si>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</si>
  <si>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</si>
  <si>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</si>
  <si>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</si>
  <si>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</si>
  <si>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</si>
  <si>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</si>
  <si>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</si>
  <si>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</si>
  <si>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</si>
  <si>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</si>
  <si>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</si>
  <si>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</si>
  <si>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</si>
  <si>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</si>
  <si>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</si>
  <si>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</si>
  <si>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</si>
  <si>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</si>
  <si>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</si>
  <si>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</si>
  <si>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</si>
  <si>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</si>
  <si>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</si>
  <si>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</si>
  <si>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</si>
  <si>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</si>
  <si>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</si>
  <si>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</si>
  <si>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</si>
  <si>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</si>
  <si>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</si>
  <si>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</si>
  <si>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</si>
  <si>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</si>
  <si>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</si>
  <si>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</si>
  <si>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</si>
  <si>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</si>
  <si>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</si>
  <si>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</si>
  <si>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</si>
  <si>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</si>
  <si>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</si>
  <si>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</si>
  <si>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</si>
  <si>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</si>
  <si>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</si>
  <si>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</si>
  <si>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</si>
  <si>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</si>
  <si>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</si>
  <si>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</si>
  <si>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</si>
  <si>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</si>
  <si>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</si>
  <si>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</si>
  <si>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</si>
  <si>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</si>
  <si>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</si>
  <si>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</si>
  <si>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</si>
  <si>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</si>
  <si>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</si>
  <si>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</si>
  <si>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</si>
  <si>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</si>
  <si>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</si>
  <si>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</si>
  <si>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</si>
  <si>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</si>
  <si>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</si>
  <si>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</si>
  <si>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</si>
  <si>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</si>
  <si>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</si>
  <si>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</si>
  <si>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</si>
  <si>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</si>
  <si>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</si>
  <si>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</si>
  <si>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</si>
  <si>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</si>
  <si>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</si>
  <si>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</si>
  <si>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</si>
  <si>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</si>
  <si>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</si>
  <si>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</si>
  <si>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</si>
  <si>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</si>
  <si>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</si>
  <si>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</si>
  <si>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</si>
  <si>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</si>
  <si>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</si>
  <si>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</si>
  <si>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</si>
  <si>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</si>
  <si>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</si>
  <si>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</si>
  <si>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</si>
  <si>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</si>
  <si>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</si>
  <si>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</si>
  <si>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</si>
  <si>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</si>
  <si>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</si>
  <si>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</si>
  <si>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</si>
  <si>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</si>
  <si>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</si>
  <si>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</si>
  <si>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</si>
  <si>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</si>
  <si>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</si>
  <si>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</si>
  <si>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</si>
  <si>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</si>
  <si>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</si>
  <si>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</si>
  <si>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</si>
  <si>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</si>
  <si>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</si>
  <si>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</si>
  <si>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</si>
  <si>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</si>
  <si>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</si>
  <si>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</si>
  <si>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</si>
  <si>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</si>
  <si>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</si>
  <si>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</si>
  <si>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</si>
  <si>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</si>
  <si>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</si>
  <si>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</si>
  <si>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</si>
  <si>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</si>
  <si>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</si>
  <si>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</si>
  <si>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</si>
  <si>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</si>
  <si>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</si>
  <si>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</si>
  <si>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</si>
  <si>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</si>
  <si>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</si>
  <si>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</si>
  <si>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</si>
  <si>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</si>
  <si>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</si>
  <si>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</si>
  <si>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</si>
  <si>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</si>
  <si>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</si>
  <si>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</si>
  <si>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</si>
  <si>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</si>
  <si>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</si>
  <si>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</si>
  <si>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</si>
  <si>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</si>
  <si>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</si>
  <si>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</si>
  <si>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</si>
  <si>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</si>
  <si>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</si>
  <si>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</si>
  <si>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</si>
  <si>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</si>
  <si>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</si>
  <si>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</si>
  <si>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</si>
  <si>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</si>
  <si>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</si>
  <si>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</si>
  <si>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</si>
  <si>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</si>
  <si>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</si>
  <si>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</si>
  <si>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</si>
  <si>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</si>
  <si>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</si>
  <si>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</si>
  <si>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</si>
  <si>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</si>
  <si>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</si>
  <si>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</si>
  <si>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</si>
  <si>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</si>
  <si>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</si>
  <si>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</si>
  <si>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</si>
  <si>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</si>
  <si>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</si>
  <si>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</si>
  <si>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</si>
  <si>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</si>
  <si>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</si>
  <si>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</si>
  <si>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</si>
  <si>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</si>
  <si>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</si>
  <si>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</si>
  <si>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</si>
  <si>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</si>
  <si>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</si>
  <si>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</si>
  <si>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</si>
  <si>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</si>
  <si>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</si>
  <si>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</si>
  <si>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</si>
  <si>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</si>
  <si>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</si>
  <si>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</si>
  <si>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</si>
  <si>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</si>
  <si>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</si>
  <si>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</si>
  <si>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</si>
  <si>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</si>
  <si>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</si>
  <si>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</si>
  <si>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</si>
  <si>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</si>
  <si>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</si>
  <si>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</si>
  <si>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</si>
  <si>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</si>
  <si>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</si>
  <si>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</si>
  <si>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</si>
  <si>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</si>
  <si>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</si>
  <si>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</si>
  <si>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</si>
  <si>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</si>
  <si>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</si>
  <si>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</si>
  <si>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</si>
  <si>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</si>
  <si>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</si>
  <si>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</si>
  <si>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</si>
  <si>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</si>
  <si>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</si>
  <si>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</si>
  <si>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</si>
  <si>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</si>
  <si>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</si>
  <si>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</si>
  <si>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</si>
  <si>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</si>
  <si>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</si>
  <si>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</si>
  <si>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</si>
  <si>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</si>
  <si>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</si>
  <si>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</si>
  <si>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</si>
  <si>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</si>
  <si>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</si>
  <si>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</si>
  <si>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</si>
  <si>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</si>
  <si>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</si>
  <si>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</si>
  <si>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</si>
  <si>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</si>
  <si>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</si>
  <si>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</si>
  <si>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</si>
  <si>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</si>
  <si>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</si>
  <si>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</si>
  <si>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</si>
  <si>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</si>
  <si>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</si>
  <si>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</si>
  <si>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</si>
  <si>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</si>
  <si>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</si>
  <si>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</si>
  <si>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</si>
  <si>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</si>
  <si>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</si>
  <si>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</si>
  <si>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</si>
  <si>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</si>
  <si>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</si>
  <si>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</si>
  <si>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</si>
  <si>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</si>
  <si>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</si>
  <si>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</si>
  <si>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</si>
  <si>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</si>
  <si>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</si>
  <si>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</si>
  <si>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</si>
  <si>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</si>
  <si>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</si>
  <si>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</si>
  <si>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</si>
  <si>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</si>
  <si>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</si>
  <si>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</si>
  <si>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</si>
  <si>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</si>
  <si>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</si>
  <si>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</si>
  <si>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</si>
  <si>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</si>
  <si>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</si>
  <si>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</si>
  <si>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</si>
  <si>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</si>
  <si>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</si>
  <si>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</si>
  <si>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</si>
  <si>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</si>
  <si>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</si>
  <si>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</si>
  <si>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</si>
  <si>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</si>
  <si>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</si>
  <si>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</si>
  <si>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</si>
  <si>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</si>
  <si>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</si>
  <si>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</si>
  <si>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</si>
  <si>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</si>
  <si>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</si>
  <si>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</si>
  <si>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</si>
  <si>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</si>
  <si>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</si>
  <si>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</si>
  <si>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</si>
  <si>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</si>
  <si>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</si>
  <si>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</si>
  <si>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</si>
  <si>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</si>
  <si>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</si>
  <si>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</si>
  <si>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</si>
  <si>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</si>
  <si>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</si>
  <si>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</si>
  <si>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</si>
  <si>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</si>
  <si>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</si>
  <si>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</si>
  <si>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</si>
  <si>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</si>
  <si>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</si>
  <si>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</si>
  <si>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</si>
  <si>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</si>
  <si>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</si>
  <si>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</si>
  <si>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</si>
  <si>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</si>
  <si>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</si>
  <si>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</si>
  <si>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</si>
  <si>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</si>
  <si>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</si>
  <si>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</si>
  <si>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</si>
  <si>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</si>
  <si>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</si>
  <si>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</si>
  <si>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</si>
  <si>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</si>
  <si>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</si>
  <si>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</si>
  <si>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</si>
  <si>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</si>
  <si>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</si>
  <si>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</si>
  <si>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</si>
  <si>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</si>
  <si>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</si>
  <si>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</si>
  <si>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</si>
  <si>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</si>
  <si>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</si>
  <si>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</si>
  <si>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</si>
  <si>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</si>
  <si>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</si>
  <si>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</si>
  <si>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</si>
  <si>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</si>
  <si>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</si>
  <si>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</si>
  <si>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</si>
  <si>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</si>
  <si>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</si>
  <si>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</si>
  <si>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</si>
  <si>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</si>
  <si>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</si>
  <si>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</si>
  <si>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</si>
  <si>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</si>
  <si>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</si>
  <si>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</si>
  <si>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</si>
  <si>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</si>
  <si>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</si>
  <si>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</si>
  <si>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</si>
  <si>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</si>
  <si>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</si>
  <si>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</si>
  <si>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</si>
  <si>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</si>
  <si>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</si>
  <si>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</si>
  <si>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</si>
  <si>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</si>
  <si>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</si>
  <si>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</si>
  <si>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</si>
  <si>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</si>
  <si>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</si>
  <si>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</si>
  <si>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</si>
  <si>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</si>
  <si>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</si>
  <si>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</si>
  <si>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</si>
  <si>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</si>
  <si>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</si>
  <si>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</si>
  <si>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</si>
  <si>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</si>
  <si>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</si>
  <si>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</si>
  <si>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</si>
  <si>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</si>
  <si>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</si>
  <si>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</si>
  <si>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</si>
  <si>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</si>
  <si>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</si>
  <si>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</si>
  <si>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</si>
  <si>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</si>
  <si>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</si>
  <si>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</si>
  <si>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</si>
  <si>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</si>
  <si>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</si>
  <si>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</si>
  <si>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</si>
  <si>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</si>
  <si>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</si>
  <si>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</si>
  <si>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</si>
  <si>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</si>
  <si>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</si>
  <si>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</si>
  <si>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</si>
  <si>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</si>
  <si>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</si>
  <si>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</si>
  <si>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</si>
  <si>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</si>
  <si>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</si>
  <si>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</si>
  <si>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</si>
  <si>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</si>
  <si>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</si>
  <si>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</si>
  <si>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</si>
  <si>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</si>
  <si>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</si>
  <si>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</si>
  <si>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</si>
  <si>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</si>
  <si>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</si>
  <si>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</si>
  <si>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</si>
  <si>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</si>
  <si>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</si>
  <si>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</si>
  <si>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</si>
  <si>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</si>
  <si>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</si>
  <si>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</si>
  <si>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</si>
  <si>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</si>
  <si>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</si>
  <si>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</si>
  <si>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</si>
  <si>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</si>
  <si>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</si>
  <si>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</si>
  <si>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</si>
  <si>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</si>
  <si>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</si>
  <si>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</si>
  <si>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</si>
  <si>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</si>
  <si>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</si>
  <si>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</si>
  <si>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</si>
  <si>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</si>
  <si>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</si>
  <si>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</si>
  <si>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</si>
  <si>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</si>
  <si>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</si>
  <si>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</si>
  <si>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</si>
  <si>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</si>
  <si>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</si>
  <si>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</si>
  <si>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</si>
  <si>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</si>
  <si>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</si>
  <si>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</si>
  <si>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</si>
  <si>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</si>
  <si>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</si>
  <si>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</si>
  <si>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</si>
  <si>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</si>
  <si>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</si>
  <si>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</si>
  <si>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</si>
  <si>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</si>
  <si>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</si>
  <si>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</si>
  <si>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</si>
  <si>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</si>
  <si>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</si>
  <si>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</si>
  <si>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</si>
  <si>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</si>
  <si>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</si>
  <si>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</si>
  <si>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</si>
  <si>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</si>
  <si>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</si>
  <si>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</si>
  <si>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</si>
  <si>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</si>
  <si>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</si>
  <si>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</si>
  <si>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</si>
  <si>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</si>
  <si>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</si>
  <si>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</si>
  <si>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</si>
  <si>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</si>
  <si>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</si>
  <si>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</si>
  <si>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</si>
  <si>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</si>
  <si>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</si>
  <si>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</si>
  <si>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</si>
  <si>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</si>
  <si>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</si>
  <si>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</si>
  <si>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</si>
  <si>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</si>
  <si>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</si>
  <si>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</si>
  <si>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</si>
  <si>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</si>
  <si>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</si>
  <si>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</si>
  <si>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</si>
  <si>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</si>
  <si>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</si>
  <si>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</si>
  <si>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</si>
  <si>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</si>
  <si>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</si>
  <si>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</si>
  <si>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</si>
  <si>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</si>
  <si>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</si>
  <si>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</si>
  <si>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</si>
  <si>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</si>
  <si>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</si>
  <si>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</si>
  <si>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</si>
  <si>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</si>
  <si>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</si>
  <si>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</si>
  <si>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</si>
  <si>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</si>
  <si>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</si>
  <si>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</si>
  <si>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</si>
  <si>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</si>
  <si>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</si>
  <si>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</si>
  <si>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</si>
  <si>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</si>
  <si>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</si>
  <si>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</si>
  <si>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</si>
  <si>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</si>
  <si>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</si>
  <si>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</si>
  <si>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</si>
  <si>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</si>
  <si>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</si>
  <si>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</si>
  <si>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</si>
  <si>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</si>
  <si>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</si>
  <si>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</si>
  <si>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</si>
  <si>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</si>
  <si>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</si>
  <si>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</si>
  <si>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</si>
  <si>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</si>
  <si>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</si>
  <si>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</si>
  <si>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</si>
  <si>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</si>
  <si>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</si>
  <si>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</si>
  <si>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</si>
  <si>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</si>
  <si>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</si>
  <si>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</si>
  <si>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</si>
  <si>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</si>
  <si>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</si>
  <si>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</si>
  <si>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</si>
  <si>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</si>
  <si>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</si>
  <si>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</si>
  <si>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</si>
  <si>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</si>
  <si>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</si>
  <si>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</si>
  <si>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</si>
  <si>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</si>
  <si>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</si>
  <si>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</si>
  <si>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</si>
  <si>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</si>
  <si>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</si>
  <si>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</si>
  <si>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</si>
  <si>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</si>
  <si>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</si>
  <si>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</si>
  <si>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</si>
  <si>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</si>
  <si>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</si>
  <si>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</si>
  <si>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</si>
  <si>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</si>
  <si>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</si>
  <si>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</si>
  <si>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</si>
  <si>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</si>
  <si>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</si>
  <si>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</si>
  <si>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</si>
  <si>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</si>
  <si>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</si>
  <si>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</si>
  <si>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</si>
  <si>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</si>
  <si>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</si>
  <si>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</si>
  <si>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</si>
  <si>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</si>
  <si>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</si>
  <si>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</si>
  <si>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</si>
  <si>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</si>
  <si>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</si>
  <si>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</si>
  <si>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</si>
  <si>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</si>
  <si>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</si>
  <si>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</si>
  <si>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</si>
  <si>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</si>
  <si>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</si>
  <si>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</si>
  <si>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</si>
  <si>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</si>
  <si>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</si>
  <si>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</si>
  <si>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</si>
  <si>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</si>
  <si>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</si>
  <si>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</si>
  <si>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</si>
  <si>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</si>
  <si>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</si>
  <si>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</si>
  <si>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</si>
  <si>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</si>
  <si>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</si>
  <si>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</si>
  <si>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</si>
  <si>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</si>
  <si>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</si>
  <si>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</si>
  <si>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</si>
  <si>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</si>
  <si>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</si>
  <si>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</si>
  <si>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</si>
  <si>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</si>
  <si>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</si>
  <si>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</si>
  <si>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</si>
  <si>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</si>
  <si>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</si>
  <si>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</si>
  <si>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</si>
  <si>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</si>
  <si>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</si>
  <si>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</si>
  <si>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</si>
  <si>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</si>
  <si>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</si>
  <si>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</si>
  <si>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</si>
  <si>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</si>
  <si>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</si>
  <si>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</si>
  <si>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</si>
  <si>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</si>
  <si>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</si>
  <si>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</si>
  <si>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</si>
  <si>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</si>
  <si>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</si>
  <si>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</si>
  <si>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</si>
  <si>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</si>
  <si>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</si>
  <si>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</si>
  <si>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</si>
  <si>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</si>
  <si>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</si>
  <si>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</si>
  <si>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</si>
  <si>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</si>
  <si>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</si>
  <si>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</si>
  <si>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</si>
  <si>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</si>
  <si>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</si>
  <si>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</si>
  <si>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</si>
  <si>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</si>
  <si>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</si>
  <si>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</si>
  <si>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</si>
  <si>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</si>
  <si>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</si>
  <si>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</si>
  <si>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</si>
  <si>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</si>
  <si>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</si>
  <si>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</si>
  <si>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</si>
  <si>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</si>
  <si>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</si>
  <si>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</si>
  <si>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</si>
  <si>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</si>
  <si>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</si>
  <si>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</si>
  <si>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</si>
  <si>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</si>
  <si>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</si>
  <si>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</si>
  <si>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</si>
  <si>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</si>
  <si>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</si>
  <si>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</si>
  <si>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</si>
  <si>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</si>
  <si>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</si>
  <si>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</si>
  <si>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</si>
  <si>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</si>
  <si>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</si>
  <si>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</si>
  <si>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</si>
  <si>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</si>
  <si>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</si>
  <si>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</si>
  <si>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</si>
  <si>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</si>
  <si>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</si>
  <si>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</si>
  <si>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</si>
  <si>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</si>
  <si>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</si>
  <si>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</si>
  <si>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</si>
  <si>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</si>
  <si>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</si>
  <si>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</si>
  <si>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</si>
  <si>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</si>
  <si>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</si>
  <si>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</si>
  <si>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</si>
  <si>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</si>
  <si>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</si>
  <si>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</si>
  <si>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</si>
  <si>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</si>
  <si>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</si>
  <si>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</si>
  <si>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</si>
  <si>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</si>
  <si>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</si>
  <si>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</si>
  <si>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</si>
  <si>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</si>
  <si>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</si>
  <si>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</si>
  <si>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</si>
  <si>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</si>
  <si>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</si>
  <si>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</si>
  <si>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</si>
  <si>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</si>
  <si>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</si>
  <si>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</si>
  <si>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</si>
  <si>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</si>
  <si>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</si>
  <si>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</si>
  <si>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</si>
  <si>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</si>
  <si>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</si>
  <si>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</si>
  <si>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</si>
  <si>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</si>
  <si>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</si>
  <si>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</si>
  <si>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</si>
  <si>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</si>
  <si>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</si>
  <si>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</si>
  <si>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</si>
  <si>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</si>
  <si>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</si>
  <si>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</si>
  <si>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</si>
  <si>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</si>
  <si>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</si>
  <si>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</si>
  <si>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</si>
  <si>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</si>
  <si>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</si>
  <si>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</si>
  <si>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</si>
  <si>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</si>
  <si>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</si>
  <si>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</si>
  <si>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</si>
  <si>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</si>
  <si>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</si>
  <si>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</si>
  <si>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</si>
  <si>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</si>
  <si>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</si>
  <si>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</si>
  <si>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</si>
  <si>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</si>
  <si>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</si>
  <si>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</si>
  <si>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</si>
  <si>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</si>
  <si>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</si>
  <si>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</si>
  <si>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</si>
  <si>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</si>
  <si>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</si>
  <si>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</si>
  <si>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</si>
  <si>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</si>
  <si>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</si>
  <si>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</si>
  <si>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</si>
  <si>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</si>
  <si>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</si>
  <si>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</si>
  <si>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</si>
  <si>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</si>
  <si>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</si>
  <si>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</si>
  <si>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</si>
  <si>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</si>
  <si>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</si>
  <si>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</si>
  <si>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</si>
  <si>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</si>
  <si>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</si>
  <si>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</si>
  <si>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</si>
  <si>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</si>
  <si>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</si>
  <si>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</si>
  <si>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</si>
  <si>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</si>
  <si>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</si>
  <si>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</si>
  <si>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</si>
  <si>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</si>
  <si>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</si>
  <si>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</si>
  <si>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</si>
  <si>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</si>
  <si>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</si>
  <si>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</si>
  <si>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</si>
  <si>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</si>
  <si>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</si>
  <si>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</si>
  <si>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</si>
  <si>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</si>
  <si>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</si>
  <si>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</si>
  <si>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</si>
  <si>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</si>
  <si>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</si>
  <si>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</si>
  <si>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</si>
  <si>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</si>
  <si>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</si>
  <si>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</si>
  <si>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</si>
  <si>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</si>
  <si>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</si>
  <si>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</si>
  <si>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</si>
  <si>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</si>
  <si>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</si>
  <si>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</si>
  <si>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</si>
  <si>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</si>
  <si>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</si>
  <si>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</si>
  <si>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</si>
  <si>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</si>
  <si>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</si>
  <si>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</si>
  <si>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</si>
  <si>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</si>
  <si>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</si>
  <si>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</si>
  <si>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</si>
  <si>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</si>
  <si>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</si>
  <si>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</si>
  <si>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</si>
  <si>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</si>
  <si>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</si>
  <si>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</si>
  <si>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</si>
  <si>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</si>
  <si>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</si>
  <si>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</si>
  <si>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</si>
  <si>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</si>
  <si>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</si>
  <si>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</si>
  <si>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</si>
  <si>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</si>
  <si>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</si>
  <si>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</si>
  <si>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</si>
  <si>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</si>
  <si>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</si>
  <si>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</si>
  <si>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</si>
  <si>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</si>
  <si>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</si>
  <si>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</si>
  <si>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</si>
  <si>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</si>
  <si>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</si>
  <si>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</si>
  <si>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</si>
  <si>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</si>
  <si>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</si>
  <si>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</si>
  <si>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</si>
  <si>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</si>
  <si>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</si>
  <si>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</si>
  <si>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</si>
  <si>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</si>
  <si>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</si>
  <si>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</si>
  <si>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</si>
  <si>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</si>
  <si>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</si>
  <si>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</si>
  <si>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</si>
  <si>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</si>
  <si>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</si>
  <si>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</si>
  <si>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</si>
  <si>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</si>
  <si>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</si>
  <si>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</si>
  <si>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</si>
  <si>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</si>
  <si>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</si>
  <si>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</si>
  <si>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</si>
  <si>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</si>
  <si>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</si>
  <si>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</si>
  <si>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</si>
  <si>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</si>
  <si>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</si>
  <si>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</si>
  <si>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</si>
  <si>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</si>
  <si>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</si>
  <si>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</si>
  <si>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</si>
  <si>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</si>
  <si>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</si>
  <si>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</si>
  <si>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</si>
  <si>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</si>
  <si>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</si>
  <si>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</si>
  <si>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</si>
  <si>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</si>
  <si>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</si>
  <si>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</si>
  <si>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</si>
  <si>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</si>
  <si>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</si>
  <si>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</si>
  <si>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</si>
  <si>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</si>
  <si>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</si>
  <si>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</si>
  <si>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</si>
  <si>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</si>
  <si>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</si>
  <si>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</si>
  <si>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</si>
  <si>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</si>
  <si>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</si>
  <si>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</si>
  <si>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</si>
  <si>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</si>
  <si>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</si>
  <si>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</si>
  <si>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</si>
  <si>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</si>
  <si>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</si>
  <si>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</si>
  <si>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</si>
  <si>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</si>
  <si>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</si>
  <si>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</si>
  <si>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</si>
  <si>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</si>
  <si>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</si>
  <si>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</si>
  <si>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</si>
  <si>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</si>
  <si>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</si>
  <si>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</si>
  <si>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</si>
  <si>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</si>
  <si>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</si>
  <si>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</si>
  <si>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</si>
  <si>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</si>
  <si>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</si>
  <si>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</si>
  <si>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</si>
  <si>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</si>
  <si>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</si>
  <si>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</si>
  <si>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</si>
  <si>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</si>
  <si>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</si>
  <si>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</si>
  <si>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</si>
  <si>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</si>
  <si>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</si>
  <si>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</si>
  <si>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</si>
  <si>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</si>
  <si>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</si>
  <si>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</si>
  <si>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</si>
  <si>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</si>
  <si>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</si>
  <si>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</si>
  <si>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</si>
  <si>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</si>
  <si>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</si>
  <si>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</si>
  <si>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</si>
  <si>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</si>
  <si>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</si>
  <si>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</si>
  <si>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</si>
  <si>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</si>
  <si>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</si>
  <si>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</si>
  <si>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</si>
  <si>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</si>
  <si>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</si>
  <si>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</si>
  <si>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</si>
  <si>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</si>
  <si>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</si>
  <si>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</si>
  <si>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</si>
  <si>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</si>
  <si>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</si>
  <si>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</si>
  <si>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</si>
  <si>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</si>
  <si>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</si>
  <si>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</si>
  <si>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</si>
  <si>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</si>
  <si>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</si>
  <si>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</si>
  <si>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</si>
  <si>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</si>
  <si>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</si>
  <si>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</si>
  <si>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</si>
  <si>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</si>
  <si>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</si>
  <si>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</si>
  <si>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</si>
  <si>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</si>
  <si>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</si>
  <si>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</si>
  <si>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</si>
  <si>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</si>
  <si>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</si>
  <si>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</si>
  <si>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</si>
  <si>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</si>
  <si>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</si>
  <si>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</si>
  <si>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</si>
  <si>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</si>
  <si>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</si>
  <si>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</si>
  <si>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</si>
  <si>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</si>
  <si>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</si>
  <si>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</si>
  <si>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</si>
  <si>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</si>
  <si>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</si>
  <si>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</si>
  <si>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</si>
  <si>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</si>
  <si>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</si>
  <si>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</si>
  <si>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</si>
  <si>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</si>
  <si>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</si>
  <si>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</si>
  <si>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</si>
  <si>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</si>
  <si>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</si>
  <si>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</si>
  <si>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</si>
  <si>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</si>
  <si>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</si>
  <si>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</si>
  <si>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</si>
  <si>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</si>
  <si>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</si>
  <si>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</si>
  <si>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</si>
  <si>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</si>
  <si>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</si>
  <si>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</si>
  <si>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</si>
  <si>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</si>
  <si>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</si>
  <si>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</si>
  <si>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</si>
  <si>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</si>
  <si>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</si>
  <si>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</si>
  <si>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</si>
  <si>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</si>
  <si>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</si>
  <si>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</si>
  <si>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</si>
  <si>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</si>
  <si>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</si>
  <si>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</si>
  <si>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</si>
  <si>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</si>
  <si>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</si>
  <si>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</si>
  <si>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</si>
  <si>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</si>
  <si>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</si>
  <si>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</si>
  <si>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</si>
  <si>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</si>
  <si>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</si>
  <si>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</si>
  <si>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</si>
  <si>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</si>
  <si>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</si>
  <si>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</si>
  <si>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</si>
  <si>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</si>
  <si>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</si>
  <si>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</si>
  <si>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</si>
  <si>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</si>
  <si>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</si>
  <si>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</si>
  <si>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</si>
  <si>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</si>
  <si>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</si>
  <si>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</si>
  <si>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</si>
  <si>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</si>
  <si>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</si>
  <si>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</si>
  <si>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</si>
  <si>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</si>
  <si>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</si>
  <si>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</si>
  <si>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</si>
  <si>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</si>
  <si>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</si>
  <si>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</si>
  <si>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</si>
  <si>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</si>
  <si>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</si>
  <si>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</si>
  <si>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</si>
  <si>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</si>
  <si>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</si>
  <si>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</si>
  <si>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</si>
  <si>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</si>
  <si>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</si>
  <si>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</si>
  <si>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</si>
  <si>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</si>
  <si>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</si>
  <si>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</si>
  <si>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</si>
  <si>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</si>
  <si>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</si>
  <si>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</si>
  <si>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</si>
  <si>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</si>
  <si>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</si>
  <si>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</si>
  <si>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</si>
  <si>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</si>
  <si>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</si>
  <si>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</si>
  <si>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</si>
  <si>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</si>
  <si>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</si>
  <si>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</si>
  <si>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</si>
  <si>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</si>
  <si>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</si>
  <si>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</si>
  <si>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</si>
  <si>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</si>
  <si>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</si>
  <si>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</si>
  <si>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</si>
  <si>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</si>
  <si>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</si>
  <si>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</si>
  <si>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</si>
  <si>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</si>
  <si>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</si>
  <si>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</si>
  <si>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</si>
  <si>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</si>
  <si>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</si>
  <si>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</si>
  <si>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</si>
  <si>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</si>
  <si>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</si>
  <si>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</si>
  <si>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</si>
  <si>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</si>
  <si>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</si>
  <si>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</si>
  <si>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</si>
  <si>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</si>
  <si>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</si>
  <si>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</si>
  <si>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</si>
  <si>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</si>
  <si>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</si>
  <si>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</si>
  <si>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</si>
  <si>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</si>
  <si>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</si>
  <si>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</si>
  <si>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</si>
  <si>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</si>
  <si>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</si>
  <si>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</si>
  <si>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</si>
  <si>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</si>
  <si>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</si>
  <si>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</si>
  <si>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</si>
  <si>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</si>
  <si>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</si>
  <si>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</si>
  <si>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</si>
  <si>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</si>
  <si>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</si>
  <si>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</si>
  <si>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</si>
  <si>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</si>
  <si>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</si>
  <si>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</si>
  <si>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</si>
  <si>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</si>
  <si>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</si>
  <si>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</si>
  <si>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</si>
  <si>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</si>
  <si>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</si>
  <si>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</si>
  <si>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</si>
  <si>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</si>
  <si>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</si>
  <si>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</si>
  <si>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</si>
  <si>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</si>
  <si>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</si>
  <si>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</si>
  <si>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</si>
  <si>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</si>
  <si>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</si>
  <si>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</si>
  <si>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</si>
  <si>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</si>
  <si>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</si>
  <si>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</si>
  <si>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</si>
  <si>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</si>
  <si>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</si>
  <si>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</si>
  <si>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</si>
  <si>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</si>
  <si>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</si>
  <si>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</si>
  <si>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</si>
  <si>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</si>
  <si>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</si>
  <si>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</si>
  <si>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</si>
  <si>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</si>
  <si>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</si>
  <si>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</si>
  <si>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</si>
  <si>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</si>
  <si>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</si>
  <si>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</si>
  <si>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</si>
  <si>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</si>
  <si>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</si>
  <si>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</si>
  <si>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</si>
  <si>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</si>
  <si>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</si>
  <si>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</si>
  <si>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</si>
  <si>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</si>
  <si>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</si>
  <si>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</si>
  <si>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</si>
  <si>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</si>
  <si>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</si>
  <si>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</si>
  <si>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</si>
  <si>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</si>
  <si>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</si>
  <si>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</si>
  <si>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</si>
  <si>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</si>
  <si>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</si>
  <si>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</si>
  <si>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</si>
  <si>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</si>
  <si>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</si>
  <si>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</si>
  <si>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</si>
  <si>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</si>
  <si>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</si>
  <si>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</si>
  <si>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</si>
  <si>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</si>
  <si>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</si>
  <si>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</si>
  <si>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</si>
  <si>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</si>
  <si>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</si>
  <si>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</si>
  <si>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</si>
  <si>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</si>
  <si>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</si>
  <si>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</si>
  <si>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</si>
  <si>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</si>
  <si>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</si>
  <si>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</si>
  <si>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</si>
  <si>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</si>
  <si>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</si>
  <si>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</si>
  <si>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</si>
  <si>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</si>
  <si>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</si>
  <si>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</si>
  <si>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</si>
  <si>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</si>
  <si>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</si>
  <si>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</si>
  <si>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</si>
  <si>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</si>
  <si>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</si>
  <si>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</si>
  <si>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</si>
  <si>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</si>
  <si>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</si>
  <si>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</si>
  <si>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</si>
  <si>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</si>
  <si>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</si>
  <si>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</si>
  <si>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</si>
  <si>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</si>
  <si>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</si>
  <si>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</si>
  <si>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</si>
  <si>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</si>
  <si>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</si>
  <si>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</si>
  <si>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</si>
  <si>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</si>
  <si>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</si>
  <si>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</si>
  <si>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</si>
  <si>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</si>
  <si>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</si>
  <si>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</si>
  <si>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</si>
  <si>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</si>
  <si>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</si>
  <si>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</si>
  <si>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</si>
  <si>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</si>
  <si>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</si>
  <si>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</si>
  <si>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</si>
  <si>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</si>
  <si>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</si>
  <si>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</si>
  <si>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</si>
  <si>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</si>
  <si>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</si>
  <si>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</si>
  <si>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</si>
  <si>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</si>
  <si>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</si>
  <si>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</si>
  <si>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</si>
  <si>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</si>
  <si>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</si>
  <si>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</si>
  <si>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</si>
  <si>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</si>
  <si>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</si>
  <si>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</si>
  <si>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</si>
  <si>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</si>
  <si>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</si>
  <si>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</si>
  <si>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</si>
  <si>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</si>
  <si>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</si>
  <si>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</si>
  <si>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</si>
  <si>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</si>
  <si>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</si>
  <si>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</si>
  <si>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</si>
  <si>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</si>
  <si>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</si>
  <si>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</si>
  <si>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</si>
  <si>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</si>
  <si>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</si>
  <si>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</si>
  <si>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</si>
  <si>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</si>
  <si>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</si>
  <si>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</si>
  <si>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</si>
  <si>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</si>
  <si>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</si>
  <si>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</si>
  <si>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</si>
  <si>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</si>
  <si>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</si>
  <si>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</si>
  <si>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</si>
  <si>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</si>
  <si>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</si>
  <si>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</si>
  <si>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</si>
  <si>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</si>
  <si>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</si>
  <si>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</si>
  <si>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</si>
  <si>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</si>
  <si>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</si>
  <si>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</si>
  <si>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</si>
  <si>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</si>
  <si>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</si>
  <si>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</si>
  <si>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</si>
  <si>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</si>
  <si>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</si>
  <si>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</si>
  <si>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</si>
  <si>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</si>
  <si>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</si>
  <si>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</si>
  <si>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</si>
  <si>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</si>
  <si>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</si>
  <si>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</si>
  <si>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</si>
  <si>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</si>
  <si>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</si>
  <si>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</si>
  <si>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</si>
  <si>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</si>
  <si>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</si>
  <si>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</si>
  <si>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</si>
  <si>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</si>
  <si>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</si>
  <si>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</si>
  <si>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</si>
  <si>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</si>
  <si>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</si>
  <si>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</si>
  <si>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</si>
  <si>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</si>
  <si>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</si>
  <si>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</si>
  <si>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</si>
  <si>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</si>
  <si>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</si>
  <si>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</si>
  <si>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</si>
  <si>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</si>
  <si>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</si>
  <si>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</si>
  <si>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</si>
  <si>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</si>
  <si>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</si>
  <si>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</si>
  <si>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</si>
  <si>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</si>
  <si>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</si>
  <si>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</si>
  <si>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</si>
  <si>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</si>
  <si>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</si>
  <si>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</si>
  <si>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</si>
  <si>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</si>
  <si>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</si>
  <si>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</si>
  <si>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</si>
  <si>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</si>
  <si>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</si>
  <si>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</si>
  <si>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</si>
  <si>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</si>
  <si>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</si>
  <si>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</si>
  <si>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</si>
  <si>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</si>
  <si>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</si>
  <si>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</si>
  <si>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</si>
  <si>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</si>
  <si>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</si>
  <si>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</si>
  <si>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</si>
  <si>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</si>
  <si>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</si>
  <si>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</si>
  <si>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</si>
  <si>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</si>
  <si>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</si>
  <si>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</si>
  <si>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</si>
  <si>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</si>
  <si>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</si>
  <si>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</si>
  <si>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</si>
  <si>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</si>
  <si>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</si>
  <si>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</si>
  <si>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</si>
  <si>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</si>
  <si>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</si>
  <si>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</si>
  <si>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</si>
  <si>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</si>
  <si>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</si>
  <si>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</si>
  <si>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</si>
  <si>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</si>
  <si>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</si>
  <si>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</si>
  <si>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</si>
  <si>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</si>
  <si>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</si>
  <si>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</si>
  <si>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</si>
  <si>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</si>
  <si>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</si>
  <si>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</si>
  <si>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</si>
  <si>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</si>
  <si>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</si>
  <si>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</si>
  <si>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</si>
  <si>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</si>
  <si>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</si>
  <si>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</si>
  <si>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</si>
  <si>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</si>
  <si>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</si>
  <si>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</si>
  <si>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</si>
  <si>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</si>
  <si>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</si>
  <si>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</si>
  <si>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</si>
  <si>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</si>
  <si>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</si>
  <si>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</si>
  <si>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</si>
  <si>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</si>
  <si>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</si>
  <si>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</si>
  <si>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</si>
  <si>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</si>
  <si>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</si>
  <si>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</si>
  <si>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</si>
  <si>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</si>
  <si>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</si>
  <si>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</si>
  <si>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</si>
  <si>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</si>
  <si>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</si>
  <si>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</si>
  <si>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</si>
  <si>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</si>
  <si>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</si>
  <si>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</si>
  <si>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</si>
  <si>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</si>
  <si>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</si>
  <si>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</si>
  <si>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</si>
  <si>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</si>
  <si>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</si>
  <si>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</si>
  <si>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</si>
  <si>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</si>
  <si>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</si>
  <si>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</si>
  <si>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</si>
  <si>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</si>
  <si>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</si>
  <si>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</si>
  <si>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</si>
  <si>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</si>
  <si>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</si>
  <si>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</si>
  <si>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</si>
  <si>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</si>
  <si>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</si>
  <si>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</si>
  <si>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</si>
  <si>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</si>
  <si>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</si>
  <si>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</si>
  <si>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</si>
  <si>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</si>
  <si>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</si>
  <si>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</si>
  <si>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</si>
  <si>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</si>
  <si>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</si>
  <si>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</si>
  <si>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</si>
  <si>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</si>
  <si>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</si>
  <si>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</si>
  <si>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</si>
  <si>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</si>
  <si>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</si>
  <si>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</si>
  <si>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</si>
  <si>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</si>
  <si>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</si>
  <si>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</si>
  <si>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</si>
  <si>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</si>
  <si>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</si>
  <si>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</si>
  <si>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</si>
  <si>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</si>
  <si>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</si>
  <si>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</si>
  <si>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</si>
  <si>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</si>
  <si>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</si>
  <si>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</si>
  <si>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</si>
  <si>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</si>
  <si>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</si>
  <si>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</si>
  <si>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</si>
  <si>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</si>
  <si>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</si>
  <si>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</si>
  <si>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</si>
  <si>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</si>
  <si>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</si>
  <si>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</si>
  <si>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</si>
  <si>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</si>
  <si>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</si>
  <si>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</si>
  <si>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</si>
  <si>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</si>
  <si>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</si>
  <si>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</si>
  <si>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</si>
  <si>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</si>
  <si>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</si>
  <si>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</si>
  <si>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</si>
  <si>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</si>
  <si>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</si>
  <si>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</si>
  <si>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</si>
  <si>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</si>
  <si>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</si>
  <si>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</si>
  <si>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</si>
  <si>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</si>
  <si>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</si>
  <si>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</si>
  <si>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</si>
  <si>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</si>
  <si>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</si>
  <si>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</si>
  <si>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</si>
  <si>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</si>
  <si>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</si>
  <si>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</si>
  <si>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</si>
  <si>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</si>
  <si>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</si>
  <si>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</si>
  <si>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</si>
  <si>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</si>
  <si>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</si>
  <si>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</si>
  <si>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</si>
  <si>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</si>
  <si>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</si>
  <si>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</si>
  <si>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</si>
  <si>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</si>
  <si>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</si>
  <si>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</si>
  <si>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</si>
  <si>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</si>
  <si>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</si>
  <si>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</si>
  <si>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</si>
  <si>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</si>
  <si>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</si>
  <si>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</si>
  <si>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</si>
  <si>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</si>
  <si>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</si>
  <si>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</si>
  <si>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</si>
  <si>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</si>
  <si>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</si>
  <si>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</si>
  <si>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</si>
  <si>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</si>
  <si>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</si>
  <si>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</si>
  <si>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</si>
  <si>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</si>
  <si>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</si>
  <si>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</si>
  <si>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</si>
  <si>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</si>
  <si>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</si>
  <si>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</si>
  <si>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</si>
  <si>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</si>
  <si>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</si>
  <si>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</si>
  <si>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</si>
  <si>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</si>
  <si>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</si>
  <si>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</si>
  <si>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</si>
  <si>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</si>
  <si>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</si>
  <si>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</si>
  <si>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</si>
  <si>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</si>
  <si>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</si>
  <si>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</si>
  <si>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</si>
  <si>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</si>
  <si>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</si>
  <si>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</si>
  <si>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</si>
  <si>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</si>
  <si>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</si>
  <si>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</si>
  <si>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</si>
  <si>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</si>
  <si>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</si>
  <si>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</si>
  <si>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</si>
  <si>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</si>
  <si>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</si>
  <si>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</si>
  <si>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</si>
  <si>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</si>
  <si>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</si>
  <si>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</si>
  <si>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</si>
  <si>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</si>
  <si>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</si>
  <si>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</si>
  <si>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</si>
  <si>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</si>
  <si>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</si>
  <si>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</si>
  <si>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</si>
  <si>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</si>
  <si>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</si>
  <si>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</si>
  <si>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</si>
  <si>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</si>
  <si>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</si>
  <si>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</si>
  <si>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</si>
  <si>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</si>
  <si>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</si>
  <si>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</si>
  <si>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</si>
  <si>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</si>
  <si>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</si>
  <si>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</si>
  <si>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</si>
  <si>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</si>
  <si>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</si>
  <si>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</si>
  <si>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</si>
  <si>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</si>
  <si>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</si>
  <si>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</si>
  <si>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</si>
  <si>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</si>
  <si>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</si>
  <si>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</si>
  <si>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</si>
  <si>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</si>
  <si>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</si>
  <si>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</si>
  <si>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</si>
  <si>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</si>
  <si>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</si>
  <si>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</si>
  <si>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</si>
  <si>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</si>
  <si>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</si>
  <si>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</si>
  <si>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</si>
  <si>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</si>
  <si>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</si>
  <si>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</si>
  <si>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</si>
  <si>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</si>
  <si>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</si>
  <si>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</si>
  <si>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</si>
  <si>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</si>
  <si>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</si>
  <si>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</si>
  <si>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</si>
  <si>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</si>
  <si>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</si>
  <si>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</si>
  <si>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</si>
  <si>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</si>
  <si>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</si>
  <si>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</si>
  <si>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</si>
  <si>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</si>
  <si>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</si>
  <si>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</si>
  <si>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</si>
  <si>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</si>
  <si>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</si>
  <si>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</si>
  <si>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</si>
  <si>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</si>
  <si>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</si>
  <si>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</si>
  <si>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</si>
  <si>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</si>
  <si>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</si>
  <si>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</si>
  <si>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</si>
  <si>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</si>
  <si>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</si>
  <si>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</si>
  <si>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</si>
  <si>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</si>
  <si>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</si>
  <si>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</si>
  <si>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</si>
  <si>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</si>
  <si>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</si>
  <si>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</si>
  <si>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</si>
  <si>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</si>
  <si>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</si>
  <si>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</si>
  <si>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</si>
  <si>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</si>
  <si>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</si>
  <si>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</si>
  <si>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</si>
  <si>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</si>
  <si>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</si>
  <si>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</si>
  <si>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</si>
  <si>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</si>
  <si>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</si>
  <si>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</si>
  <si>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</si>
  <si>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</si>
  <si>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</si>
  <si>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</si>
  <si>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</si>
  <si>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</si>
  <si>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</si>
  <si>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</si>
  <si>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</si>
  <si>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</si>
  <si>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</si>
  <si>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</si>
  <si>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</si>
  <si>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</si>
  <si>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</si>
  <si>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</si>
  <si>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</si>
  <si>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</si>
  <si>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</si>
  <si>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</si>
  <si>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</si>
  <si>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</si>
  <si>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</si>
  <si>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</si>
  <si>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</si>
  <si>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</si>
  <si>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</si>
  <si>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</si>
  <si>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</si>
  <si>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</si>
  <si>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</si>
  <si>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</si>
  <si>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</si>
  <si>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</si>
  <si>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</si>
  <si>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</si>
  <si>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</si>
  <si>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</si>
  <si>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</si>
  <si>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</si>
  <si>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</si>
  <si>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</si>
  <si>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</si>
  <si>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</si>
  <si>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</si>
  <si>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</si>
  <si>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</si>
  <si>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</si>
  <si>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</si>
  <si>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</si>
  <si>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</si>
  <si>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</si>
  <si>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</si>
  <si>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</si>
  <si>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</si>
  <si>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</si>
  <si>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</si>
  <si>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</si>
  <si>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</si>
  <si>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</si>
  <si>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</si>
  <si>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</si>
  <si>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</si>
  <si>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</si>
  <si>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</si>
  <si>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</si>
  <si>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</si>
  <si>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</si>
  <si>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</si>
  <si>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</si>
  <si>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</si>
  <si>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</si>
  <si>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</si>
  <si>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</si>
  <si>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</si>
  <si>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</si>
  <si>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</si>
  <si>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</si>
  <si>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</si>
  <si>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</si>
  <si>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</si>
  <si>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</si>
  <si>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</si>
  <si>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</si>
  <si>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</si>
  <si>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</si>
  <si>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</si>
  <si>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</si>
  <si>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</si>
  <si>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</si>
  <si>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</si>
  <si>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</si>
  <si>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</si>
  <si>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</si>
  <si>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</si>
  <si>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</si>
  <si>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</si>
  <si>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</si>
  <si>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</si>
  <si>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</si>
  <si>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</si>
  <si>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</si>
  <si>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</si>
  <si>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</si>
  <si>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</si>
  <si>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</si>
  <si>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</si>
  <si>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</si>
  <si>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</si>
  <si>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</si>
  <si>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</si>
  <si>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</si>
  <si>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</si>
  <si>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</si>
  <si>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</si>
  <si>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</si>
  <si>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</si>
  <si>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</si>
  <si>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</si>
  <si>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</si>
  <si>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</si>
  <si>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</si>
  <si>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</si>
  <si>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</si>
  <si>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</si>
  <si>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</si>
  <si>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</si>
  <si>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</si>
  <si>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</si>
  <si>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</si>
  <si>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</si>
  <si>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</si>
  <si>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</si>
  <si>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</si>
  <si>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</si>
  <si>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</si>
  <si>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</si>
  <si>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</si>
  <si>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</si>
  <si>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</si>
  <si>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</si>
  <si>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</si>
  <si>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</si>
  <si>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</si>
  <si>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</si>
  <si>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</si>
  <si>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</si>
  <si>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</si>
  <si>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</si>
  <si>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</si>
  <si>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</si>
  <si>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</si>
  <si>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</si>
  <si>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</si>
  <si>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</si>
  <si>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</si>
  <si>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</si>
  <si>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</si>
  <si>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</si>
  <si>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</si>
  <si>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</si>
  <si>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</si>
  <si>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</si>
  <si>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</si>
  <si>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</si>
  <si>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</si>
  <si>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</si>
  <si>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</si>
  <si>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</si>
  <si>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</si>
  <si>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</si>
  <si>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</si>
  <si>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</si>
  <si>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</si>
  <si>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</si>
  <si>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</si>
  <si>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</si>
  <si>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</si>
  <si>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</si>
  <si>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</si>
  <si>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</si>
  <si>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</si>
  <si>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</si>
  <si>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</si>
  <si>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</si>
  <si>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</si>
  <si>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</si>
  <si>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</si>
  <si>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</si>
  <si>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</si>
  <si>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</si>
  <si>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</si>
  <si>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</si>
  <si>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</si>
  <si>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</si>
  <si>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</si>
  <si>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</si>
  <si>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</si>
  <si>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</si>
  <si>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</si>
  <si>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</si>
  <si>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</si>
  <si>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</si>
  <si>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</si>
  <si>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</si>
  <si>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</si>
  <si>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</si>
  <si>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</si>
  <si>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</si>
  <si>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</si>
  <si>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</si>
  <si>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</si>
  <si>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</si>
  <si>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</si>
  <si>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</si>
  <si>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</si>
  <si>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</si>
  <si>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</si>
  <si>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</si>
  <si>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</si>
  <si>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</si>
  <si>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</si>
  <si>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</si>
  <si>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</si>
  <si>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</si>
  <si>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</si>
  <si>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</si>
  <si>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</si>
  <si>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</si>
  <si>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</si>
  <si>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</si>
  <si>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</si>
  <si>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</si>
  <si>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</si>
  <si>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</si>
  <si>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</si>
  <si>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</si>
  <si>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</si>
  <si>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</si>
  <si>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</si>
  <si>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</si>
  <si>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</si>
  <si>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</si>
  <si>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</si>
  <si>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</si>
  <si>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</si>
  <si>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</si>
  <si>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</si>
  <si>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</si>
  <si>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</si>
  <si>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</si>
  <si>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</si>
  <si>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</si>
  <si>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</si>
  <si>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</si>
  <si>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</si>
  <si>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</si>
  <si>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</si>
  <si>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</si>
  <si>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</si>
  <si>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</si>
  <si>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</si>
  <si>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</si>
  <si>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</si>
  <si>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</si>
  <si>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</si>
  <si>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</si>
  <si>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</si>
  <si>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</si>
  <si>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</si>
  <si>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</si>
  <si>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</si>
  <si>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</si>
  <si>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</si>
  <si>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</si>
  <si>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</si>
  <si>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</si>
  <si>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</si>
  <si>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</si>
  <si>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</si>
  <si>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</si>
  <si>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</si>
  <si>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</si>
  <si>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</si>
  <si>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</si>
  <si>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</si>
  <si>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</si>
  <si>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</si>
  <si>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</si>
  <si>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</si>
  <si>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</si>
  <si>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</si>
  <si>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</si>
  <si>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</si>
  <si>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</si>
  <si>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</si>
  <si>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</si>
  <si>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</si>
  <si>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</si>
  <si>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</si>
  <si>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</si>
  <si>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</si>
  <si>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</si>
  <si>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</si>
  <si>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</si>
  <si>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</si>
  <si>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</si>
  <si>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</si>
  <si>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</si>
  <si>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</si>
  <si>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</si>
  <si>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</si>
  <si>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</si>
  <si>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</si>
  <si>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</si>
  <si>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</si>
  <si>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</si>
  <si>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</si>
  <si>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</si>
  <si>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</si>
  <si>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</si>
  <si>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</si>
  <si>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</si>
  <si>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</si>
  <si>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</si>
  <si>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</si>
  <si>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</si>
  <si>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</si>
  <si>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</si>
  <si>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</si>
  <si>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</si>
  <si>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</si>
  <si>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</si>
  <si>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</si>
  <si>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</si>
  <si>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</si>
  <si>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</si>
  <si>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</si>
  <si>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</si>
  <si>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</si>
  <si>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</si>
  <si>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</si>
  <si>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</si>
  <si>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</si>
  <si>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</si>
  <si>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</si>
  <si>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</si>
  <si>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</si>
  <si>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</si>
  <si>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</si>
  <si>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</si>
  <si>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</si>
  <si>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</si>
  <si>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</si>
  <si>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</si>
  <si>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</si>
  <si>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</si>
  <si>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</si>
  <si>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</si>
  <si>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</si>
  <si>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</si>
  <si>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</si>
  <si>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</si>
  <si>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</si>
  <si>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</si>
  <si>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</si>
  <si>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</si>
  <si>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</si>
  <si>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</si>
  <si>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</si>
  <si>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</si>
  <si>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</si>
  <si>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</si>
  <si>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</si>
  <si>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</si>
  <si>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</si>
  <si>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</si>
  <si>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</si>
  <si>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</si>
  <si>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</si>
  <si>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</si>
  <si>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</si>
  <si>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</si>
  <si>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</si>
  <si>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</si>
  <si>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</si>
  <si>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</si>
  <si>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</si>
  <si>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</si>
  <si>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</si>
  <si>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</si>
  <si>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</si>
  <si>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</si>
  <si>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</si>
  <si>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</si>
  <si>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</si>
  <si>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</si>
  <si>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</si>
  <si>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</si>
  <si>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</si>
  <si>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</si>
  <si>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</si>
  <si>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</si>
  <si>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</si>
  <si>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</si>
  <si>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</si>
  <si>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</si>
  <si>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</si>
  <si>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</si>
  <si>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</si>
  <si>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</si>
  <si>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</si>
  <si>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</si>
  <si>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</si>
  <si>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</si>
  <si>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</si>
  <si>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</si>
  <si>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</si>
  <si>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</si>
  <si>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</si>
  <si>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</si>
  <si>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</si>
  <si>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</si>
  <si>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</si>
  <si>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</si>
  <si>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</si>
  <si>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</si>
  <si>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</si>
  <si>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</si>
  <si>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</si>
  <si>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</si>
  <si>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</si>
  <si>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</si>
  <si>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</si>
  <si>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</si>
  <si>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</si>
  <si>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</si>
  <si>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</si>
  <si>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</si>
  <si>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</si>
  <si>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</si>
  <si>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</si>
  <si>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</si>
  <si>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</si>
  <si>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</si>
  <si>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</si>
  <si>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</si>
  <si>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</si>
  <si>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</si>
  <si>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</si>
  <si>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</si>
  <si>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</si>
  <si>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</si>
  <si>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</si>
  <si>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</si>
  <si>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</si>
  <si>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</si>
  <si>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</si>
  <si>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</si>
  <si>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</si>
  <si>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</si>
  <si>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</si>
  <si>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</si>
  <si>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</si>
  <si>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</si>
  <si>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</si>
  <si>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</si>
  <si>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</si>
  <si>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</si>
  <si>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</si>
  <si>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</si>
  <si>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</si>
  <si>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</si>
  <si>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</si>
  <si>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</si>
  <si>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</si>
  <si>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</si>
  <si>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</si>
  <si>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</si>
  <si>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</si>
  <si>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</si>
  <si>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</si>
  <si>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</si>
  <si>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</si>
  <si>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</si>
  <si>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</si>
  <si>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</si>
  <si>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</si>
  <si>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</si>
  <si>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</si>
  <si>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</si>
  <si>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</si>
  <si>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</si>
  <si>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</si>
  <si>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</si>
  <si>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</si>
  <si>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</si>
  <si>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</si>
  <si>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</si>
  <si>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</si>
  <si>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</si>
  <si>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</si>
  <si>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</si>
  <si>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</si>
  <si>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</si>
  <si>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</si>
  <si>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</si>
  <si>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</si>
  <si>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</si>
  <si>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</si>
  <si>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</si>
  <si>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</si>
  <si>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</si>
  <si>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</si>
  <si>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</si>
  <si>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</si>
  <si>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</si>
  <si>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</si>
  <si>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</si>
  <si>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</si>
  <si>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</si>
  <si>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</si>
  <si>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</si>
  <si>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</si>
  <si>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</si>
  <si>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</si>
  <si>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</si>
  <si>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</si>
  <si>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</si>
  <si>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</si>
  <si>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</si>
  <si>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</si>
  <si>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</si>
  <si>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</si>
  <si>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</si>
  <si>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</si>
  <si>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</si>
  <si>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</si>
  <si>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</si>
  <si>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</si>
  <si>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</si>
  <si>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</si>
  <si>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</si>
  <si>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</si>
  <si>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</si>
  <si>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</si>
  <si>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</si>
  <si>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</si>
  <si>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</si>
  <si>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</si>
  <si>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</si>
  <si>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</si>
  <si>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</si>
  <si>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</si>
  <si>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</si>
  <si>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</si>
  <si>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</si>
  <si>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</si>
  <si>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</si>
  <si>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</si>
  <si>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</si>
  <si>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</si>
  <si>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</si>
  <si>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</si>
  <si>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</si>
  <si>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</si>
  <si>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</si>
  <si>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</si>
  <si>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</si>
  <si>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</si>
  <si>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</si>
  <si>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</si>
  <si>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</si>
  <si>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</si>
  <si>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</si>
  <si>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</si>
  <si>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</si>
  <si>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</si>
  <si>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</si>
  <si>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</si>
  <si>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</si>
  <si>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</si>
  <si>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</si>
  <si>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</si>
  <si>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</si>
  <si>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</si>
  <si>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</si>
  <si>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</si>
  <si>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</si>
  <si>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</si>
  <si>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</si>
  <si>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</si>
  <si>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</si>
  <si>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</si>
  <si>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</si>
  <si>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</si>
  <si>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</si>
  <si>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</si>
  <si>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</si>
  <si>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</si>
  <si>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</si>
  <si>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</si>
  <si>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</si>
  <si>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</si>
  <si>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</si>
  <si>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</si>
  <si>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</si>
  <si>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</si>
  <si>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</si>
  <si>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</si>
  <si>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</si>
  <si>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</si>
  <si>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</si>
  <si>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</si>
  <si>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</si>
  <si>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</si>
  <si>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</si>
  <si>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</si>
  <si>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</si>
  <si>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</si>
  <si>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</si>
  <si>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</si>
  <si>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</si>
  <si>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</si>
  <si>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</si>
  <si>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</si>
  <si>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</si>
  <si>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</si>
  <si>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</si>
  <si>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</si>
  <si>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</si>
  <si>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</si>
  <si>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</si>
  <si>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</si>
  <si>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</si>
  <si>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</si>
  <si>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</si>
  <si>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</si>
  <si>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</si>
  <si>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</si>
  <si>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</si>
  <si>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</si>
  <si>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</si>
  <si>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</si>
  <si>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</si>
  <si>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</si>
  <si>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</si>
  <si>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</si>
  <si>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</si>
  <si>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</si>
  <si>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</si>
  <si>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</si>
  <si>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</si>
  <si>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</si>
  <si>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</si>
  <si>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</si>
  <si>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</si>
  <si>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</si>
  <si>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</si>
  <si>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</si>
  <si>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</si>
  <si>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</si>
  <si>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</si>
  <si>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</si>
  <si>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</si>
  <si>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</si>
  <si>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</si>
  <si>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</si>
  <si>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</si>
  <si>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</si>
  <si>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</si>
  <si>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</si>
  <si>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</si>
  <si>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</si>
  <si>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</si>
  <si>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</si>
  <si>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</si>
  <si>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</si>
  <si>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</si>
  <si>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</si>
  <si>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</si>
  <si>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</si>
  <si>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</si>
  <si>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</si>
  <si>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</si>
  <si>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</si>
  <si>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</si>
  <si>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</si>
  <si>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</si>
  <si>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</si>
  <si>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</si>
  <si>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</si>
  <si>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</si>
  <si>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</si>
  <si>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</si>
  <si>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</si>
  <si>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</si>
  <si>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</si>
  <si>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</si>
  <si>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</si>
  <si>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</si>
  <si>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</si>
  <si>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</si>
  <si>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</si>
  <si>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</si>
  <si>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</si>
  <si>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</si>
  <si>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</si>
  <si>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</si>
  <si>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</si>
  <si>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</si>
  <si>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</si>
  <si>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</si>
  <si>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</si>
  <si>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</si>
  <si>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</si>
  <si>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</si>
  <si>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</si>
  <si>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</si>
  <si>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</si>
  <si>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</si>
  <si>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</si>
  <si>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</si>
  <si>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</si>
  <si>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</si>
  <si>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</si>
  <si>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</si>
  <si>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</si>
  <si>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</si>
  <si>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</si>
  <si>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</si>
  <si>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</si>
  <si>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</si>
  <si>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</si>
  <si>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</si>
  <si>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</si>
  <si>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</si>
  <si>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</si>
  <si>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</si>
  <si>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</si>
  <si>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</si>
  <si>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</si>
  <si>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</si>
  <si>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</si>
  <si>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</si>
  <si>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</si>
  <si>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</si>
  <si>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</si>
  <si>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</si>
  <si>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</si>
  <si>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</si>
  <si>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</si>
  <si>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</si>
  <si>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</si>
  <si>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</si>
  <si>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</si>
  <si>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</si>
  <si>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</si>
  <si>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</si>
  <si>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</si>
  <si>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</si>
  <si>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</si>
  <si>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</si>
  <si>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</si>
  <si>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</si>
  <si>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</si>
  <si>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</si>
  <si>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</si>
  <si>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</si>
  <si>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</si>
  <si>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</si>
  <si>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</si>
  <si>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</si>
  <si>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</si>
  <si>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</si>
  <si>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</si>
  <si>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</si>
  <si>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</si>
  <si>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</si>
  <si>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</si>
  <si>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</si>
  <si>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</si>
  <si>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</si>
  <si>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</si>
  <si>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</si>
  <si>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</si>
  <si>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</si>
  <si>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</si>
  <si>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</si>
  <si>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</si>
  <si>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</si>
  <si>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</si>
  <si>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</si>
  <si>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</si>
  <si>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</si>
  <si>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</si>
  <si>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</si>
  <si>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</si>
  <si>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</si>
  <si>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</si>
  <si>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</si>
  <si>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</si>
  <si>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</si>
  <si>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</si>
  <si>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</si>
  <si>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</si>
  <si>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</si>
  <si>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</si>
  <si>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</si>
  <si>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</si>
  <si>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</si>
  <si>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</si>
  <si>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</si>
  <si>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</si>
  <si>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</si>
  <si>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</si>
  <si>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</si>
  <si>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</si>
  <si>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</si>
  <si>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</si>
  <si>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</si>
  <si>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</si>
  <si>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</si>
  <si>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</si>
  <si>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</si>
  <si>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</si>
  <si>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</si>
  <si>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</si>
  <si>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</si>
  <si>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</si>
  <si>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</si>
  <si>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</si>
  <si>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</si>
  <si>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</si>
  <si>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</si>
  <si>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</si>
  <si>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</si>
  <si>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</si>
  <si>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</si>
  <si>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</si>
  <si>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</si>
  <si>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</si>
  <si>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</si>
  <si>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</si>
  <si>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</si>
  <si>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</si>
  <si>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</si>
  <si>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</si>
  <si>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</si>
  <si>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</si>
  <si>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</si>
  <si>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</si>
  <si>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</si>
  <si>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</si>
  <si>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</si>
  <si>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</si>
  <si>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</si>
  <si>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</si>
  <si>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</si>
  <si>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</si>
  <si>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</si>
  <si>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</si>
  <si>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</si>
  <si>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</si>
  <si>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</si>
  <si>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</si>
  <si>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</si>
  <si>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</si>
  <si>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</si>
  <si>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</si>
  <si>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</si>
  <si>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</si>
  <si>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</si>
  <si>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</si>
  <si>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</si>
  <si>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</si>
  <si>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</si>
  <si>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</si>
  <si>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</si>
  <si>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</si>
  <si>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</si>
  <si>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</si>
  <si>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</si>
  <si>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</si>
  <si>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</si>
  <si>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</si>
  <si>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</si>
  <si>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</si>
  <si>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</si>
  <si>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</si>
  <si>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</si>
  <si>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</si>
  <si>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</si>
  <si>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</si>
  <si>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</si>
  <si>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</si>
  <si>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</si>
  <si>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</si>
  <si>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</si>
  <si>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</si>
  <si>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</si>
  <si>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</si>
  <si>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</si>
  <si>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</si>
  <si>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</si>
  <si>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</si>
  <si>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</si>
  <si>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</si>
  <si>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</si>
  <si>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</si>
  <si>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</si>
  <si>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</si>
  <si>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</si>
  <si>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</si>
  <si>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</si>
  <si>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</si>
  <si>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</si>
  <si>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</si>
  <si>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</si>
  <si>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</si>
  <si>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</si>
  <si>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</si>
  <si>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</si>
  <si>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</si>
  <si>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</si>
  <si>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</si>
  <si>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</si>
  <si>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</si>
  <si>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</si>
  <si>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</si>
  <si>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</si>
  <si>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</si>
  <si>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</si>
  <si>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</si>
  <si>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</si>
  <si>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</si>
  <si>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</si>
  <si>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</si>
  <si>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</si>
  <si>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</si>
  <si>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</si>
  <si>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</si>
  <si>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</si>
  <si>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</si>
  <si>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</si>
  <si>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</si>
  <si>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</si>
  <si>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</si>
  <si>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</si>
  <si>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</si>
  <si>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</si>
  <si>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</si>
  <si>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</si>
  <si>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</si>
  <si>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</si>
  <si>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</si>
  <si>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</si>
  <si>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</si>
  <si>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</si>
  <si>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</si>
  <si>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</si>
  <si>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</si>
  <si>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</si>
  <si>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</si>
  <si>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</si>
  <si>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</si>
  <si>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</si>
  <si>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</si>
  <si>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</si>
  <si>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</si>
  <si>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</si>
  <si>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</si>
  <si>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</si>
  <si>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</si>
  <si>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</si>
  <si>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</si>
  <si>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</si>
  <si>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</si>
  <si>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</si>
  <si>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</si>
  <si>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</si>
  <si>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</si>
  <si>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</si>
  <si>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</si>
  <si>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</si>
  <si>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</si>
  <si>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</si>
  <si>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</si>
  <si>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</si>
  <si>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</si>
  <si>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</si>
  <si>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</si>
  <si>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</si>
  <si>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</si>
  <si>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</si>
  <si>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</si>
  <si>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</si>
  <si>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</si>
  <si>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</si>
  <si>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</si>
  <si>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</si>
  <si>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</si>
  <si>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</si>
  <si>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</si>
  <si>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</si>
  <si>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</si>
  <si>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</si>
  <si>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</si>
  <si>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</si>
  <si>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</si>
  <si>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</si>
  <si>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</si>
  <si>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</si>
  <si>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</si>
  <si>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</si>
  <si>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</si>
  <si>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</si>
  <si>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</si>
  <si>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</si>
  <si>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</si>
  <si>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</si>
  <si>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</si>
  <si>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</si>
  <si>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</si>
  <si>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</si>
  <si>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</si>
  <si>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</si>
  <si>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</si>
  <si>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</si>
  <si>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</si>
  <si>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</si>
  <si>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</si>
  <si>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</si>
  <si>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</si>
  <si>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</si>
  <si>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</si>
  <si>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</si>
  <si>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</si>
  <si>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</si>
  <si>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</si>
  <si>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</si>
  <si>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</si>
  <si>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</si>
  <si>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</si>
  <si>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</si>
  <si>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</si>
  <si>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</si>
  <si>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</si>
  <si>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</si>
  <si>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</si>
  <si>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</si>
  <si>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</si>
  <si>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</si>
  <si>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</si>
  <si>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</si>
  <si>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</si>
  <si>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</si>
  <si>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</si>
  <si>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</si>
  <si>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</si>
  <si>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</si>
  <si>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</si>
  <si>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</si>
  <si>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</si>
  <si>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</si>
  <si>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</si>
  <si>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</si>
  <si>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</si>
  <si>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</si>
  <si>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</si>
  <si>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</si>
  <si>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</si>
  <si>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</si>
  <si>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</si>
  <si>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</si>
  <si>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</si>
  <si>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</si>
  <si>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</si>
  <si>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</si>
  <si>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</si>
  <si>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</si>
  <si>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</si>
  <si>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</si>
  <si>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</si>
  <si>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</si>
  <si>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</si>
  <si>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</si>
  <si>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</si>
  <si>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</si>
  <si>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</si>
  <si>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</si>
  <si>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</si>
  <si>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</si>
  <si>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</si>
  <si>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</si>
  <si>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</si>
  <si>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</si>
  <si>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</si>
  <si>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</si>
  <si>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</si>
  <si>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</si>
  <si>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</si>
  <si>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</si>
  <si>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</si>
  <si>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</si>
  <si>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</si>
  <si>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</si>
  <si>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</si>
  <si>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</si>
  <si>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</si>
  <si>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</si>
  <si>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</si>
  <si>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</si>
  <si>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</si>
  <si>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</si>
  <si>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</si>
  <si>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</si>
  <si>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</si>
  <si>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</si>
  <si>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</si>
  <si>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</si>
  <si>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</si>
  <si>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</si>
  <si>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</si>
  <si>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</si>
  <si>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</si>
  <si>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</si>
  <si>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</si>
  <si>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</si>
  <si>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</si>
  <si>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</si>
  <si>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</si>
  <si>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</si>
  <si>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</si>
  <si>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</si>
  <si>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</si>
  <si>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</si>
  <si>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</si>
  <si>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</si>
  <si>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</si>
  <si>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</si>
  <si>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</si>
  <si>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</si>
  <si>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</si>
  <si>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</si>
  <si>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</si>
  <si>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</si>
  <si>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</si>
  <si>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</si>
  <si>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</si>
  <si>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</si>
  <si>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</si>
  <si>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</si>
  <si>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</si>
  <si>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</si>
  <si>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</si>
  <si>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</si>
  <si>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</si>
  <si>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</si>
  <si>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</si>
  <si>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</si>
  <si>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</si>
  <si>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</si>
  <si>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</si>
  <si>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</si>
  <si>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</si>
  <si>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</si>
  <si>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</si>
  <si>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</si>
  <si>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</si>
  <si>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</si>
  <si>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</si>
  <si>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</si>
  <si>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</si>
  <si>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</si>
  <si>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</si>
  <si>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</si>
  <si>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</si>
  <si>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</si>
  <si>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</si>
  <si>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</si>
  <si>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</si>
  <si>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</si>
  <si>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</si>
  <si>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</si>
  <si>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</si>
  <si>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</si>
  <si>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</si>
  <si>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</si>
  <si>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</si>
  <si>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</si>
  <si>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</si>
  <si>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</si>
  <si>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</si>
  <si>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</si>
  <si>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</si>
  <si>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</si>
  <si>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</si>
  <si>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</si>
  <si>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</si>
  <si>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</si>
  <si>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</si>
  <si>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</si>
  <si>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</si>
  <si>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</si>
  <si>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</si>
  <si>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</si>
  <si>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</si>
  <si>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</si>
  <si>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</si>
  <si>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</si>
  <si>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</si>
  <si>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</si>
  <si>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</si>
  <si>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</si>
  <si>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</si>
  <si>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</si>
  <si>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</si>
  <si>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</si>
  <si>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</si>
  <si>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</si>
  <si>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</si>
  <si>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</si>
  <si>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</si>
  <si>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</si>
  <si>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</si>
  <si>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</si>
  <si>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</si>
  <si>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</si>
  <si>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</si>
  <si>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</si>
  <si>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</si>
  <si>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</si>
  <si>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</si>
  <si>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</si>
  <si>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</si>
  <si>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</si>
  <si>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</si>
  <si>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</si>
  <si>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</si>
  <si>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</si>
  <si>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</si>
  <si>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</si>
  <si>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</si>
  <si>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</si>
  <si>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</si>
  <si>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</si>
  <si>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</si>
  <si>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</si>
  <si>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</si>
  <si>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</si>
  <si>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</si>
  <si>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</si>
  <si>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</si>
  <si>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</si>
  <si>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</si>
  <si>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</si>
  <si>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</si>
  <si>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</si>
  <si>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</si>
  <si>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</si>
  <si>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</si>
  <si>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</si>
  <si>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</si>
  <si>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</si>
  <si>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</si>
  <si>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</si>
  <si>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</si>
  <si>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</si>
  <si>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</si>
  <si>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</si>
  <si>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</si>
  <si>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</si>
  <si>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</si>
  <si>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</si>
  <si>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</si>
  <si>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</si>
  <si>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</si>
  <si>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</si>
  <si>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</si>
  <si>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</si>
  <si>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</si>
  <si>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</si>
  <si>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</si>
  <si>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</si>
  <si>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</si>
  <si>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</si>
  <si>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</si>
  <si>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</si>
  <si>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</si>
  <si>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</si>
  <si>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</si>
  <si>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</si>
  <si>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</si>
  <si>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</si>
  <si>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</si>
  <si>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</si>
  <si>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</si>
  <si>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</si>
  <si>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</si>
  <si>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</si>
  <si>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</si>
  <si>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</si>
  <si>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</si>
  <si>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</si>
  <si>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</si>
  <si>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</si>
  <si>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</si>
  <si>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</si>
  <si>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</si>
  <si>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</si>
  <si>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</si>
  <si>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</si>
  <si>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</si>
  <si>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</si>
  <si>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</si>
  <si>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</si>
  <si>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</si>
  <si>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</si>
  <si>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</si>
  <si>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</si>
  <si>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</si>
  <si>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</si>
  <si>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</si>
  <si>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</si>
  <si>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</si>
  <si>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</si>
  <si>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</si>
  <si>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</si>
  <si>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</si>
  <si>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</si>
  <si>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</si>
  <si>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</si>
  <si>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</si>
  <si>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</si>
  <si>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</si>
  <si>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</si>
  <si>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</si>
  <si>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</si>
  <si>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</si>
  <si>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</si>
  <si>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</si>
  <si>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</si>
  <si>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</si>
  <si>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</si>
  <si>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</si>
  <si>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</si>
  <si>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</si>
  <si>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</si>
  <si>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</si>
  <si>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</si>
  <si>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</si>
  <si>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</si>
  <si>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</si>
  <si>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</si>
  <si>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</si>
  <si>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</si>
  <si>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</si>
  <si>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</si>
  <si>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</si>
  <si>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</si>
  <si>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</si>
  <si>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</si>
  <si>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</si>
  <si>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</si>
  <si>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</si>
  <si>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</si>
  <si>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</si>
  <si>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</si>
  <si>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</si>
  <si>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</si>
  <si>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</si>
  <si>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</si>
  <si>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</si>
  <si>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</si>
  <si>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</si>
  <si>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</si>
  <si>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</si>
  <si>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</si>
  <si>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</si>
  <si>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</si>
  <si>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</si>
  <si>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</si>
  <si>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</si>
  <si>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</si>
  <si>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</si>
  <si>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</si>
  <si>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</si>
  <si>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</si>
  <si>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</si>
  <si>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</si>
  <si>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</si>
  <si>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</si>
  <si>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</si>
  <si>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</si>
  <si>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</si>
  <si>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</si>
  <si>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</si>
  <si>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</si>
  <si>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</si>
  <si>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</si>
  <si>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</si>
  <si>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</si>
  <si>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</si>
  <si>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</si>
  <si>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</si>
  <si>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</si>
  <si>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</si>
  <si>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</si>
  <si>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</si>
  <si>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</si>
  <si>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</si>
  <si>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</si>
  <si>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</si>
  <si>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</si>
  <si>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</si>
  <si>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</si>
  <si>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</si>
  <si>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</si>
  <si>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</si>
  <si>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</si>
  <si>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</si>
  <si>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</si>
  <si>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</si>
  <si>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</si>
  <si>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</si>
  <si>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</si>
  <si>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</si>
  <si>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</si>
  <si>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</si>
  <si>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</si>
  <si>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</si>
  <si>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</si>
  <si>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</si>
  <si>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</si>
  <si>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</si>
  <si>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</si>
  <si>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</si>
  <si>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</si>
  <si>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</si>
  <si>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</si>
  <si>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</si>
  <si>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</si>
  <si>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</si>
  <si>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</si>
  <si>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</si>
  <si>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</si>
  <si>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</si>
  <si>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</si>
  <si>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</si>
  <si>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</si>
  <si>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</si>
  <si>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</si>
  <si>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</si>
  <si>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</si>
  <si>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</si>
  <si>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</si>
  <si>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</si>
  <si>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</si>
  <si>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</si>
  <si>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</si>
  <si>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</si>
  <si>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</si>
  <si>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</si>
  <si>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</si>
  <si>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</si>
  <si>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</si>
  <si>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</si>
  <si>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</si>
  <si>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</si>
  <si>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</si>
  <si>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</si>
  <si>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</si>
  <si>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</si>
  <si>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</si>
  <si>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</si>
  <si>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</si>
  <si>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</si>
  <si>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</si>
  <si>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</si>
  <si>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</si>
  <si>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</si>
  <si>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</si>
  <si>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</si>
  <si>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</si>
  <si>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</si>
  <si>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</si>
  <si>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</si>
  <si>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</si>
  <si>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</si>
  <si>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</si>
  <si>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</si>
  <si>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</si>
  <si>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</si>
  <si>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</si>
  <si>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</si>
  <si>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</si>
  <si>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</si>
  <si>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</si>
  <si>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</si>
  <si>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</si>
  <si>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</si>
  <si>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</si>
  <si>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</si>
  <si>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</si>
  <si>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</si>
  <si>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</si>
  <si>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</si>
  <si>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</si>
  <si>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</si>
  <si>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</si>
  <si>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</si>
  <si>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</si>
  <si>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</si>
  <si>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</si>
  <si>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</si>
  <si>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</si>
  <si>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</si>
  <si>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</si>
  <si>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</si>
  <si>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</si>
  <si>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</si>
  <si>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</si>
  <si>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</si>
  <si>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</si>
  <si>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</si>
  <si>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</si>
  <si>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</si>
  <si>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</si>
  <si>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</si>
  <si>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</si>
  <si>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</si>
  <si>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</si>
  <si>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</si>
  <si>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</si>
  <si>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</si>
  <si>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</si>
  <si>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</si>
  <si>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</si>
  <si>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</si>
  <si>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</si>
  <si>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</si>
  <si>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</si>
  <si>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</si>
  <si>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</si>
  <si>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</si>
  <si>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</si>
  <si>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</si>
  <si>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</si>
  <si>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</si>
  <si>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</si>
  <si>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</si>
  <si>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</si>
  <si>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</si>
  <si>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</si>
  <si>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</si>
  <si>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</si>
  <si>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</si>
  <si>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</si>
  <si>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</si>
  <si>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</si>
  <si>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</si>
  <si>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</si>
  <si>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</si>
  <si>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</si>
  <si>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</si>
  <si>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</si>
  <si>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</si>
  <si>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</si>
  <si>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</si>
  <si>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</si>
  <si>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</si>
  <si>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</si>
  <si>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</si>
  <si>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</si>
  <si>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</si>
  <si>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</si>
  <si>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</si>
  <si>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</si>
  <si>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</si>
  <si>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</si>
  <si>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</si>
  <si>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</si>
  <si>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</si>
  <si>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</si>
  <si>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</si>
  <si>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</si>
  <si>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</si>
  <si>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</si>
  <si>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</si>
  <si>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</si>
  <si>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</si>
  <si>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</si>
  <si>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</si>
  <si>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</si>
  <si>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</si>
  <si>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</si>
  <si>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</si>
  <si>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</si>
  <si>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</si>
  <si>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</si>
  <si>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</si>
  <si>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</si>
  <si>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</si>
  <si>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</si>
  <si>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</si>
  <si>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</si>
  <si>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</si>
  <si>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</si>
  <si>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</si>
  <si>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</si>
  <si>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</si>
  <si>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</si>
  <si>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</si>
  <si>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</si>
  <si>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</si>
  <si>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</si>
  <si>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</si>
  <si>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</si>
  <si>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</si>
  <si>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</si>
  <si>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</si>
  <si>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</si>
  <si>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</si>
  <si>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</si>
  <si>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</si>
  <si>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</si>
  <si>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</si>
  <si>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</si>
  <si>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</si>
  <si>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</si>
  <si>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</si>
  <si>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</si>
  <si>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</si>
  <si>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</si>
  <si>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</si>
  <si>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</si>
  <si>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</si>
  <si>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</si>
  <si>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</si>
  <si>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</si>
  <si>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</si>
  <si>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</si>
  <si>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</si>
  <si>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</si>
  <si>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</si>
  <si>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</si>
  <si>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</si>
  <si>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</si>
  <si>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</si>
  <si>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</si>
  <si>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</si>
  <si>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</si>
  <si>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</si>
  <si>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</si>
  <si>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</si>
  <si>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</si>
  <si>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</si>
  <si>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</si>
  <si>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</si>
  <si>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</si>
  <si>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</si>
  <si>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</si>
  <si>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</si>
  <si>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</si>
  <si>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</si>
  <si>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</si>
  <si>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</si>
  <si>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</si>
  <si>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</si>
  <si>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</si>
  <si>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</si>
  <si>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</si>
  <si>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</si>
  <si>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</si>
  <si>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</si>
  <si>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</si>
  <si>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</si>
  <si>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</si>
  <si>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</si>
  <si>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</si>
  <si>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</si>
  <si>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</si>
  <si>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</si>
  <si>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</si>
  <si>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</si>
  <si>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</si>
  <si>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</si>
  <si>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</si>
  <si>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</si>
  <si>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</si>
  <si>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</si>
  <si>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</si>
  <si>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</si>
  <si>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</si>
  <si>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</si>
  <si>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</si>
  <si>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</si>
  <si>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</si>
  <si>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</si>
  <si>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</si>
  <si>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</si>
  <si>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</si>
  <si>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</si>
  <si>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</si>
  <si>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</si>
  <si>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</si>
  <si>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</si>
  <si>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</si>
  <si>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</si>
  <si>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</si>
  <si>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</si>
  <si>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</si>
  <si>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</si>
  <si>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</si>
  <si>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</si>
  <si>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</si>
  <si>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</si>
  <si>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</si>
  <si>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</si>
  <si>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</si>
  <si>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</si>
  <si>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</si>
  <si>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</si>
  <si>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</si>
  <si>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</si>
  <si>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</si>
  <si>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</si>
  <si>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</si>
  <si>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</si>
  <si>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</si>
  <si>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</si>
  <si>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</si>
  <si>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</si>
  <si>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</si>
  <si>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</si>
  <si>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</si>
  <si>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</si>
  <si>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</si>
  <si>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</si>
  <si>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</si>
  <si>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</si>
  <si>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</si>
  <si>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</si>
  <si>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</si>
  <si>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</si>
  <si>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</si>
  <si>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</si>
  <si>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</si>
  <si>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</si>
  <si>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</si>
  <si>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</si>
  <si>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</si>
  <si>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</si>
  <si>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</si>
  <si>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</si>
  <si>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</si>
  <si>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</si>
  <si>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</si>
  <si>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</si>
  <si>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</si>
  <si>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</si>
  <si>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</si>
  <si>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</si>
  <si>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</si>
  <si>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</si>
  <si>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</si>
  <si>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</si>
  <si>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</si>
  <si>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</si>
  <si>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</si>
  <si>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</si>
  <si>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</si>
  <si>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</si>
  <si>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</si>
  <si>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</si>
  <si>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</si>
  <si>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</si>
  <si>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</si>
  <si>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</si>
  <si>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</si>
  <si>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</si>
  <si>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</si>
  <si>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</si>
  <si>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</si>
  <si>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</si>
  <si>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</si>
  <si>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</si>
  <si>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</si>
  <si>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</si>
  <si>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</si>
  <si>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</si>
  <si>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</si>
  <si>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</si>
  <si>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</si>
  <si>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</si>
  <si>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</si>
  <si>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</si>
  <si>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</si>
  <si>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</si>
  <si>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</si>
  <si>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</si>
  <si>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</si>
  <si>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</si>
  <si>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</si>
  <si>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</si>
  <si>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</si>
  <si>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</si>
  <si>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</si>
  <si>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</si>
  <si>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</si>
  <si>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</si>
  <si>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</si>
  <si>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</si>
  <si>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</si>
  <si>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</si>
  <si>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</si>
  <si>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</si>
  <si>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</si>
  <si>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</si>
  <si>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</si>
  <si>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</si>
  <si>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</si>
  <si>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</si>
  <si>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</si>
  <si>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</si>
  <si>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</si>
  <si>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</si>
  <si>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</si>
  <si>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</si>
  <si>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</si>
  <si>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</si>
  <si>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</si>
  <si>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</si>
  <si>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</si>
  <si>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</si>
  <si>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</si>
  <si>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</si>
  <si>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</si>
  <si>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</si>
  <si>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</si>
  <si>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</si>
  <si>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</si>
  <si>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</si>
  <si>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</si>
  <si>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</si>
  <si>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</si>
  <si>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</si>
  <si>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</si>
  <si>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</si>
  <si>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</si>
  <si>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</si>
  <si>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</si>
  <si>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</si>
  <si>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</si>
  <si>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</si>
  <si>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</si>
  <si>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</si>
  <si>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</si>
  <si>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</si>
  <si>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</si>
  <si>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</si>
  <si>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</si>
  <si>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</si>
  <si>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</si>
  <si>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</si>
  <si>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</si>
  <si>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</si>
  <si>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</si>
  <si>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</si>
  <si>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</si>
  <si>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</si>
  <si>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</si>
  <si>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</si>
  <si>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</si>
  <si>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</si>
  <si>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</si>
  <si>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</si>
  <si>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</si>
  <si>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</si>
  <si>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</si>
  <si>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</si>
  <si>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</si>
  <si>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</si>
  <si>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</si>
  <si>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</si>
  <si>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</si>
  <si>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</si>
  <si>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</si>
  <si>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</si>
  <si>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</si>
  <si>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</si>
  <si>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</si>
  <si>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</si>
  <si>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</si>
  <si>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</si>
  <si>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</si>
  <si>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</si>
  <si>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</si>
  <si>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</si>
  <si>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</si>
  <si>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</si>
  <si>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</si>
  <si>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</si>
  <si>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</si>
  <si>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</si>
  <si>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</si>
  <si>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</si>
  <si>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</si>
  <si>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</si>
  <si>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</si>
  <si>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</si>
  <si>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</si>
  <si>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</si>
  <si>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</si>
  <si>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</si>
  <si>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</si>
  <si>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</si>
  <si>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</si>
  <si>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</si>
  <si>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</si>
  <si>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</si>
  <si>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</si>
  <si>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</si>
  <si>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</si>
  <si>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</si>
  <si>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</si>
  <si>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</si>
  <si>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</si>
  <si>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</si>
  <si>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</si>
  <si>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</si>
  <si>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</si>
  <si>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</si>
  <si>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</si>
  <si>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</si>
  <si>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</si>
  <si>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</si>
  <si>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</si>
  <si>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</si>
  <si>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</si>
  <si>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</si>
  <si>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</si>
  <si>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</si>
  <si>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</si>
  <si>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</si>
  <si>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</si>
  <si>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</si>
  <si>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</si>
  <si>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</si>
  <si>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</si>
  <si>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</si>
  <si>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</si>
  <si>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</si>
  <si>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</si>
  <si>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</si>
  <si>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</si>
  <si>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</si>
  <si>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</si>
  <si>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</si>
  <si>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</si>
  <si>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</si>
  <si>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</si>
  <si>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</si>
  <si>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</si>
  <si>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</si>
  <si>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</si>
  <si>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</si>
  <si>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</si>
  <si>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</si>
  <si>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</si>
  <si>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</si>
  <si>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</si>
  <si>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</si>
  <si>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</si>
  <si>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</si>
  <si>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</si>
  <si>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</si>
  <si>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</si>
  <si>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</si>
  <si>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</si>
  <si>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</si>
  <si>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</si>
  <si>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</si>
  <si>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</si>
  <si>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</si>
  <si>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</si>
  <si>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</si>
  <si>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</si>
  <si>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</si>
  <si>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</si>
  <si>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</si>
  <si>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</si>
  <si>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</si>
  <si>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</si>
  <si>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</si>
  <si>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</si>
  <si>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</si>
  <si>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</si>
  <si>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</si>
  <si>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</si>
  <si>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</si>
  <si>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</si>
  <si>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</si>
  <si>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</si>
  <si>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</si>
  <si>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</si>
  <si>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</si>
  <si>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</si>
  <si>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</si>
  <si>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</si>
  <si>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</si>
  <si>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</si>
  <si>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</si>
  <si>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</si>
  <si>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</si>
  <si>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</si>
  <si>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</si>
  <si>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</si>
  <si>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</si>
  <si>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</si>
  <si>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</si>
  <si>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</si>
  <si>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</si>
  <si>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</si>
  <si>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</si>
  <si>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</si>
  <si>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</si>
  <si>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</si>
  <si>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</si>
  <si>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</si>
  <si>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</si>
  <si>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</si>
  <si>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</si>
  <si>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</si>
  <si>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</si>
  <si>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</si>
  <si>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</si>
  <si>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</si>
  <si>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</si>
  <si>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</si>
  <si>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</si>
  <si>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</si>
  <si>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</si>
  <si>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</si>
  <si>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</si>
  <si>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</si>
  <si>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</si>
  <si>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</si>
  <si>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</si>
  <si>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</si>
  <si>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</si>
  <si>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</si>
  <si>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</si>
  <si>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</si>
  <si>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</si>
  <si>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</si>
  <si>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</si>
  <si>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</si>
  <si>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</si>
  <si>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</si>
  <si>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</si>
  <si>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</si>
  <si>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</si>
  <si>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</si>
  <si>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</si>
  <si>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</si>
  <si>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</si>
  <si>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</si>
  <si>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</si>
  <si>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</si>
  <si>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</si>
  <si>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</si>
  <si>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</si>
  <si>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</si>
  <si>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</si>
  <si>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</si>
  <si>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</si>
  <si>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</si>
  <si>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</si>
  <si>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</si>
  <si>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</si>
  <si>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</si>
  <si>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</si>
  <si>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</si>
  <si>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</si>
  <si>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</si>
  <si>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</si>
  <si>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</si>
  <si>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</si>
  <si>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</si>
  <si>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</si>
  <si>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</si>
  <si>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</si>
  <si>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</si>
  <si>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</si>
  <si>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</si>
  <si>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</si>
  <si>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</si>
  <si>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</si>
  <si>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</si>
  <si>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</si>
  <si>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</si>
  <si>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</si>
  <si>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</si>
  <si>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</si>
  <si>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</si>
  <si>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</si>
  <si>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</si>
  <si>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</si>
  <si>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</si>
  <si>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</si>
  <si>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</si>
  <si>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</si>
  <si>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</si>
  <si>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</si>
  <si>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</si>
  <si>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</si>
  <si>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</si>
  <si>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</si>
  <si>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</si>
  <si>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</si>
  <si>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</si>
  <si>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</si>
  <si>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</si>
  <si>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</si>
  <si>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</si>
  <si>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</si>
  <si>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</si>
  <si>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</si>
  <si>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</si>
  <si>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</si>
  <si>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</si>
  <si>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</si>
  <si>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</si>
  <si>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</si>
  <si>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</si>
  <si>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</si>
  <si>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</si>
  <si>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</si>
  <si>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</si>
  <si>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</si>
  <si>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</si>
  <si>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</si>
  <si>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</si>
  <si>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</si>
  <si>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</si>
  <si>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</si>
  <si>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</si>
  <si>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</si>
  <si>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</si>
  <si>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</si>
  <si>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</si>
  <si>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</si>
  <si>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</si>
  <si>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</si>
  <si>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</si>
  <si>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</si>
  <si>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</si>
  <si>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</si>
  <si>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</si>
  <si>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</si>
  <si>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</si>
  <si>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</si>
  <si>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</si>
  <si>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</si>
  <si>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</si>
  <si>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</si>
  <si>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</si>
  <si>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</si>
  <si>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</si>
  <si>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</si>
  <si>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</si>
  <si>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</si>
  <si>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</si>
  <si>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</si>
  <si>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</si>
  <si>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</si>
  <si>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</si>
  <si>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</si>
  <si>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</si>
  <si>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</si>
  <si>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</si>
  <si>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</si>
  <si>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</si>
  <si>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</si>
  <si>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</si>
  <si>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</si>
  <si>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</si>
  <si>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</si>
  <si>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</si>
  <si>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</si>
  <si>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</si>
  <si>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</si>
  <si>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</si>
  <si>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</si>
  <si>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</si>
  <si>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</si>
  <si>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</si>
  <si>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</si>
  <si>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</si>
  <si>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</si>
  <si>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</si>
  <si>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</si>
  <si>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</si>
  <si>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</si>
  <si>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</si>
  <si>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</si>
  <si>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</si>
  <si>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</si>
  <si>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</si>
  <si>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</si>
  <si>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</si>
  <si>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</si>
  <si>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</si>
  <si>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</si>
  <si>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</si>
  <si>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</si>
  <si>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</si>
  <si>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</si>
  <si>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</si>
  <si>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</si>
  <si>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</si>
  <si>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</si>
  <si>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</si>
  <si>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</si>
  <si>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</si>
  <si>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</si>
  <si>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</si>
  <si>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</si>
  <si>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</si>
  <si>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</si>
  <si>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</si>
  <si>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</si>
  <si>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</si>
  <si>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</si>
  <si>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</si>
  <si>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</si>
  <si>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</si>
  <si>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</si>
  <si>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</si>
  <si>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</si>
  <si>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</si>
  <si>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</si>
  <si>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</si>
  <si>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</si>
  <si>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</si>
  <si>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</si>
  <si>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</si>
  <si>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</si>
  <si>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</si>
  <si>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</si>
  <si>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</si>
  <si>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</si>
  <si>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</si>
  <si>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</si>
  <si>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</si>
  <si>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</si>
  <si>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</si>
  <si>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</si>
  <si>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</si>
  <si>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</si>
  <si>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</si>
  <si>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</si>
  <si>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</si>
  <si>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</si>
  <si>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</si>
  <si>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</si>
  <si>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</si>
  <si>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</si>
  <si>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</si>
  <si>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</si>
  <si>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</si>
  <si>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</si>
  <si>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</si>
  <si>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</si>
  <si>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</si>
  <si>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</si>
  <si>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</si>
  <si>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</si>
  <si>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</si>
  <si>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</si>
  <si>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</si>
  <si>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</si>
  <si>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</si>
  <si>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</si>
  <si>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</si>
  <si>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</si>
  <si>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</si>
  <si>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</si>
  <si>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</si>
  <si>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</si>
  <si>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</si>
  <si>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</si>
  <si>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</si>
  <si>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</si>
  <si>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</si>
  <si>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</si>
  <si>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</si>
  <si>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</si>
  <si>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</si>
  <si>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</si>
  <si>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</si>
  <si>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</si>
  <si>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</si>
  <si>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</si>
  <si>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</si>
  <si>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</si>
  <si>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</si>
  <si>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</si>
  <si>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</si>
  <si>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</si>
  <si>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</si>
  <si>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</si>
  <si>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</si>
  <si>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</si>
  <si>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</si>
  <si>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</si>
  <si>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</si>
  <si>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</si>
  <si>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</si>
  <si>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</si>
  <si>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</si>
  <si>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</si>
  <si>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</si>
  <si>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</si>
  <si>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</si>
  <si>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</si>
  <si>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</si>
  <si>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</si>
  <si>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</si>
  <si>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</si>
  <si>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</si>
  <si>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</si>
  <si>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</si>
  <si>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</si>
  <si>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</si>
  <si>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</si>
  <si>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</si>
  <si>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</si>
  <si>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</si>
  <si>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</si>
  <si>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</si>
  <si>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</si>
  <si>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</si>
  <si>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</si>
  <si>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</si>
  <si>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</si>
  <si>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</si>
  <si>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</si>
  <si>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</si>
  <si>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</si>
  <si>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</si>
  <si>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</si>
  <si>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</si>
  <si>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</si>
  <si>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</si>
  <si>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</si>
  <si>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</si>
  <si>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</si>
  <si>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</si>
  <si>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</si>
  <si>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</si>
  <si>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</si>
  <si>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</si>
  <si>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</si>
  <si>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</si>
  <si>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</si>
  <si>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</si>
  <si>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</si>
  <si>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</si>
  <si>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</si>
  <si>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</si>
  <si>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</si>
  <si>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</si>
  <si>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</si>
  <si>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</si>
  <si>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</si>
  <si>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</si>
  <si>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</si>
  <si>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</si>
  <si>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</si>
  <si>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</si>
  <si>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</si>
  <si>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</si>
  <si>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</si>
  <si>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</si>
  <si>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</si>
  <si>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</si>
  <si>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</si>
  <si>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</si>
  <si>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</si>
  <si>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</si>
  <si>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</si>
  <si>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</si>
  <si>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</si>
  <si>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</si>
  <si>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</si>
  <si>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</si>
  <si>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</si>
  <si>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</si>
  <si>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</si>
  <si>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</si>
  <si>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</si>
  <si>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</si>
  <si>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</si>
  <si>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</si>
  <si>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</si>
  <si>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</si>
  <si>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</si>
  <si>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</si>
  <si>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</si>
  <si>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</si>
  <si>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</si>
  <si>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</si>
  <si>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</si>
  <si>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</si>
  <si>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</si>
  <si>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</si>
  <si>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</si>
  <si>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</si>
  <si>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</si>
  <si>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</si>
  <si>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</si>
  <si>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</si>
  <si>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</si>
  <si>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</si>
  <si>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</si>
  <si>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</si>
  <si>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</si>
  <si>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</si>
  <si>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</si>
  <si>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</si>
  <si>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</si>
  <si>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</si>
  <si>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</si>
  <si>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</si>
  <si>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</si>
  <si>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</si>
  <si>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</si>
  <si>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</si>
  <si>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</si>
  <si>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</si>
  <si>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</si>
  <si>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</si>
  <si>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</si>
  <si>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</si>
  <si>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</si>
  <si>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</si>
  <si>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</si>
  <si>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</si>
  <si>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</si>
  <si>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</si>
  <si>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</si>
  <si>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</si>
  <si>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</si>
  <si>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</si>
  <si>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</si>
  <si>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</si>
  <si>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</si>
  <si>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</si>
  <si>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</si>
  <si>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</si>
  <si>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</si>
  <si>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</si>
  <si>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</si>
  <si>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</si>
  <si>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</si>
  <si>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</si>
  <si>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</si>
  <si>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</si>
  <si>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</si>
  <si>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</si>
  <si>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</si>
  <si>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</si>
  <si>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</si>
  <si>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</si>
  <si>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</si>
  <si>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</si>
  <si>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</si>
  <si>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</si>
  <si>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</si>
  <si>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</si>
  <si>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</si>
  <si>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</si>
  <si>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</si>
  <si>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</si>
  <si>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</si>
  <si>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</si>
  <si>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</si>
  <si>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</si>
  <si>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</si>
  <si>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</si>
  <si>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</si>
  <si>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</si>
  <si>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</si>
  <si>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</si>
  <si>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</si>
  <si>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</si>
  <si>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</si>
  <si>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</si>
  <si>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</si>
  <si>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</si>
  <si>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</si>
  <si>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</si>
  <si>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</si>
  <si>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</si>
  <si>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</si>
  <si>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</si>
  <si>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</si>
  <si>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</si>
  <si>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</si>
  <si>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</si>
  <si>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</si>
  <si>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</si>
  <si>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</si>
  <si>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</si>
  <si>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</si>
  <si>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</si>
  <si>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</si>
  <si>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</si>
  <si>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</si>
  <si>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</si>
  <si>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</si>
  <si>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</si>
  <si>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</si>
  <si>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</si>
  <si>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</si>
  <si>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</si>
  <si>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</si>
  <si>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</si>
  <si>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</si>
  <si>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</si>
  <si>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</si>
  <si>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</si>
  <si>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</si>
  <si>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</si>
  <si>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</si>
  <si>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</si>
  <si>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</si>
  <si>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</si>
  <si>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</si>
  <si>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</si>
  <si>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</si>
  <si>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</si>
  <si>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</si>
  <si>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</si>
  <si>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</si>
  <si>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</si>
  <si>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</si>
  <si>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</si>
  <si>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</si>
  <si>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</si>
  <si>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</si>
  <si>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</si>
  <si>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</si>
  <si>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</si>
  <si>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</si>
  <si>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</si>
  <si>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</si>
  <si>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</si>
  <si>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</si>
  <si>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</si>
  <si>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</si>
  <si>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</si>
  <si>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</si>
  <si>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</si>
  <si>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</si>
  <si>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</si>
  <si>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</si>
  <si>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</si>
  <si>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</si>
  <si>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</si>
  <si>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</si>
  <si>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</si>
  <si>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</si>
  <si>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</si>
  <si>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</si>
  <si>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</si>
  <si>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</si>
  <si>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</si>
  <si>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</si>
  <si>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</si>
  <si>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</si>
  <si>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</si>
  <si>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</si>
  <si>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</si>
  <si>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</si>
  <si>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</si>
  <si>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</si>
  <si>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</si>
  <si>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</si>
  <si>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</si>
  <si>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</si>
  <si>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</si>
  <si>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</si>
  <si>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</si>
  <si>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</si>
  <si>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</si>
  <si>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</si>
  <si>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</si>
  <si>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</si>
  <si>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</si>
  <si>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</si>
  <si>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</si>
  <si>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</si>
  <si>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</si>
  <si>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</si>
  <si>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</si>
  <si>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</si>
  <si>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</si>
  <si>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</si>
  <si>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</si>
  <si>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</si>
  <si>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</si>
  <si>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</si>
  <si>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</si>
  <si>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</si>
  <si>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</si>
  <si>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</si>
  <si>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</si>
  <si>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</si>
  <si>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</si>
  <si>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</si>
  <si>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</si>
  <si>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</si>
  <si>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</si>
  <si>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</si>
  <si>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</si>
  <si>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</si>
  <si>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</si>
  <si>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</si>
  <si>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</si>
  <si>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</si>
  <si>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</si>
  <si>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</si>
  <si>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</si>
  <si>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</si>
  <si>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</si>
  <si>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</si>
  <si>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</si>
  <si>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</si>
  <si>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</si>
  <si>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</si>
  <si>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</si>
  <si>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</si>
  <si>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</si>
  <si>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</si>
  <si>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</si>
  <si>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</si>
  <si>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</si>
  <si>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</si>
  <si>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</si>
  <si>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</si>
  <si>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</si>
  <si>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</si>
  <si>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</si>
  <si>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</si>
  <si>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</si>
  <si>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</si>
  <si>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</si>
  <si>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</si>
  <si>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</si>
  <si>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</si>
  <si>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</si>
  <si>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</si>
  <si>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</si>
  <si>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</si>
  <si>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</si>
  <si>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</si>
  <si>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</si>
  <si>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</si>
  <si>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</si>
  <si>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</si>
  <si>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</si>
  <si>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</si>
  <si>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</si>
  <si>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</si>
  <si>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</si>
  <si>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</si>
  <si>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</si>
  <si>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</si>
  <si>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</si>
  <si>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</si>
  <si>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</si>
  <si>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</si>
  <si>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</si>
  <si>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</si>
  <si>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</si>
  <si>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</si>
  <si>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</si>
  <si>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</si>
  <si>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</si>
  <si>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</si>
  <si>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</si>
  <si>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</si>
  <si>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</si>
  <si>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</si>
  <si>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</si>
  <si>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</si>
  <si>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</si>
  <si>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</si>
  <si>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</si>
  <si>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</si>
  <si>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</si>
  <si>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</si>
  <si>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</si>
  <si>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</si>
  <si>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</si>
  <si>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</si>
  <si>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</si>
  <si>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</si>
  <si>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</si>
  <si>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</si>
  <si>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</si>
  <si>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</si>
  <si>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</si>
  <si>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</si>
  <si>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</si>
  <si>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</si>
  <si>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</si>
  <si>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</si>
  <si>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</si>
  <si>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</si>
  <si>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</si>
  <si>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</si>
  <si>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</si>
  <si>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</si>
  <si>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</si>
  <si>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</si>
  <si>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</si>
  <si>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</si>
  <si>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</si>
  <si>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</si>
  <si>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</si>
  <si>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</si>
  <si>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</si>
  <si>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</si>
  <si>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</si>
  <si>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</si>
  <si>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</si>
  <si>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</si>
  <si>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</si>
  <si>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</si>
  <si>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</si>
  <si>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</si>
  <si>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</si>
  <si>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</si>
  <si>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</si>
  <si>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</si>
  <si>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</si>
  <si>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</si>
  <si>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</si>
  <si>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</si>
  <si>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</si>
  <si>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</si>
  <si>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</si>
  <si>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</si>
  <si>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</si>
  <si>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</si>
  <si>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</si>
  <si>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</si>
  <si>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</si>
  <si>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</si>
  <si>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</si>
  <si>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</si>
  <si>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</si>
  <si>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</si>
  <si>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</si>
  <si>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</si>
  <si>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</si>
  <si>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</si>
  <si>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</si>
  <si>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</si>
  <si>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</si>
  <si>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</si>
  <si>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</si>
  <si>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</si>
  <si>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</si>
  <si>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</si>
  <si>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</si>
  <si>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</si>
  <si>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</si>
  <si>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</si>
  <si>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</si>
  <si>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</si>
  <si>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</si>
  <si>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</si>
  <si>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</si>
  <si>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</si>
  <si>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</si>
  <si>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</si>
  <si>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</si>
  <si>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</si>
  <si>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</si>
  <si>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</si>
  <si>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</si>
  <si>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</si>
  <si>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</si>
  <si>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</si>
  <si>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</si>
  <si>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</si>
  <si>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</si>
  <si>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</si>
  <si>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</si>
  <si>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</si>
  <si>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</si>
  <si>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</si>
  <si>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</si>
  <si>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</si>
  <si>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</si>
  <si>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</si>
  <si>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</si>
  <si>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</si>
  <si>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</si>
  <si>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</si>
  <si>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</si>
  <si>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</si>
  <si>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</si>
  <si>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</si>
  <si>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</si>
  <si>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</si>
  <si>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</si>
  <si>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</si>
  <si>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</si>
  <si>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</si>
  <si>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</si>
  <si>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</si>
  <si>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</si>
  <si>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</si>
  <si>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</si>
  <si>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</si>
  <si>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</si>
  <si>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</si>
  <si>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</si>
  <si>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</si>
  <si>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</si>
  <si>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</si>
  <si>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</si>
  <si>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</si>
  <si>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</si>
  <si>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</si>
  <si>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</si>
  <si>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</si>
  <si>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</si>
  <si>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</si>
  <si>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</si>
  <si>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</si>
  <si>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</si>
  <si>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</si>
  <si>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</si>
  <si>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</si>
  <si>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</si>
  <si>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</si>
  <si>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</si>
  <si>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</si>
  <si>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</si>
  <si>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</si>
  <si>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</si>
  <si>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</si>
  <si>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</si>
  <si>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</si>
  <si>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</si>
  <si>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</si>
  <si>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</si>
  <si>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</si>
  <si>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</si>
  <si>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</si>
  <si>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</si>
  <si>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</si>
  <si>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</si>
  <si>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</si>
  <si>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</si>
  <si>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</si>
  <si>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</si>
  <si>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</si>
  <si>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</si>
  <si>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</si>
  <si>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</si>
  <si>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</si>
  <si>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</si>
  <si>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</si>
  <si>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</si>
  <si>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</si>
  <si>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</si>
  <si>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</si>
  <si>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</si>
  <si>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</si>
  <si>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</si>
  <si>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</si>
  <si>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</si>
  <si>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</si>
  <si>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</si>
  <si>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</si>
  <si>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</si>
  <si>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</si>
  <si>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</si>
  <si>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</si>
  <si>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</si>
  <si>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</si>
  <si>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</si>
  <si>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</si>
  <si>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</si>
  <si>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</si>
  <si>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</si>
  <si>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</si>
  <si>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</si>
  <si>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</si>
  <si>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</si>
  <si>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</si>
  <si>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</si>
  <si>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</si>
  <si>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</si>
  <si>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</si>
  <si>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</si>
  <si>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</si>
  <si>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</si>
  <si>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</si>
  <si>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</si>
  <si>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</si>
  <si>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</si>
  <si>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</si>
  <si>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</si>
  <si>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</si>
  <si>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</si>
  <si>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</si>
  <si>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</si>
  <si>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</si>
  <si>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</si>
  <si>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</si>
  <si>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</si>
  <si>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</si>
  <si>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</si>
  <si>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</si>
  <si>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</si>
  <si>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</si>
  <si>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</si>
  <si>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</si>
  <si>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</si>
  <si>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</si>
  <si>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</si>
  <si>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</si>
  <si>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</si>
  <si>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</si>
  <si>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</si>
  <si>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</si>
  <si>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</si>
  <si>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</si>
  <si>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</si>
  <si>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</si>
  <si>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</si>
  <si>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</si>
  <si>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</si>
  <si>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</si>
  <si>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</si>
  <si>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</si>
  <si>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</si>
  <si>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</si>
  <si>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</si>
  <si>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</si>
  <si>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</si>
  <si>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</si>
  <si>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</si>
  <si>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</si>
  <si>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</si>
  <si>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</si>
  <si>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</si>
  <si>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</si>
  <si>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</si>
  <si>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</si>
  <si>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</si>
  <si>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</si>
  <si>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</si>
  <si>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</si>
  <si>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</si>
  <si>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</si>
  <si>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</si>
  <si>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</si>
  <si>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</si>
  <si>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</si>
  <si>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</si>
  <si>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</si>
  <si>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</si>
  <si>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</si>
  <si>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</si>
  <si>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</si>
  <si>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</si>
  <si>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</si>
  <si>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</si>
  <si>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</si>
  <si>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</si>
  <si>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</si>
  <si>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</si>
  <si>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</si>
  <si>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</si>
  <si>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</si>
  <si>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</si>
  <si>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</si>
  <si>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</si>
  <si>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</si>
  <si>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</si>
  <si>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</si>
  <si>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</si>
  <si>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</si>
  <si>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</si>
  <si>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</si>
  <si>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</si>
  <si>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</si>
  <si>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</si>
  <si>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</si>
  <si>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</si>
  <si>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</si>
  <si>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</si>
  <si>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</si>
  <si>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</si>
  <si>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</si>
  <si>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</si>
  <si>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</si>
  <si>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</si>
  <si>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</si>
  <si>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</si>
  <si>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</si>
  <si>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</si>
  <si>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</si>
  <si>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</si>
  <si>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</si>
  <si>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</si>
  <si>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</si>
  <si>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</si>
  <si>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</si>
  <si>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</si>
  <si>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</si>
  <si>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</si>
  <si>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</si>
  <si>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</si>
  <si>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</si>
  <si>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</si>
  <si>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</si>
  <si>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</si>
  <si>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</si>
  <si>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</si>
  <si>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</si>
  <si>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</si>
  <si>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</si>
  <si>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</si>
  <si>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</si>
  <si>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</si>
  <si>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</si>
  <si>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</si>
  <si>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</si>
  <si>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</si>
  <si>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</si>
  <si>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</si>
  <si>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</si>
  <si>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</si>
  <si>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</si>
  <si>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</si>
  <si>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</si>
  <si>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</si>
  <si>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</si>
  <si>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</si>
  <si>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</si>
  <si>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</si>
  <si>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</si>
  <si>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</si>
  <si>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</si>
  <si>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</si>
  <si>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</si>
  <si>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</si>
  <si>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</si>
  <si>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</si>
  <si>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</si>
  <si>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</si>
  <si>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</si>
  <si>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</si>
  <si>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</si>
  <si>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</si>
  <si>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</si>
  <si>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</si>
  <si>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</si>
  <si>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</si>
  <si>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</si>
  <si>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</si>
  <si>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</si>
  <si>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</si>
  <si>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</si>
  <si>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</si>
  <si>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</si>
  <si>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</si>
  <si>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</si>
  <si>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</si>
  <si>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</si>
  <si>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</si>
  <si>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</si>
  <si>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</si>
  <si>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</si>
  <si>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</si>
  <si>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</si>
  <si>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</si>
  <si>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</si>
  <si>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</si>
  <si>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</si>
  <si>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</si>
  <si>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</si>
  <si>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</si>
  <si>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</si>
  <si>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</si>
  <si>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</si>
  <si>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</si>
  <si>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</si>
  <si>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</si>
  <si>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</si>
  <si>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</si>
  <si>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</si>
  <si>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</si>
  <si>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</si>
  <si>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</si>
  <si>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</si>
  <si>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</si>
  <si>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</si>
  <si>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</si>
  <si>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</si>
  <si>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</si>
  <si>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</si>
  <si>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</si>
  <si>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</si>
  <si>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</si>
  <si>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</si>
  <si>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</si>
  <si>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</si>
  <si>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</si>
  <si>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</si>
  <si>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</si>
  <si>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</si>
  <si>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</si>
  <si>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</si>
  <si>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</si>
  <si>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</si>
  <si>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</si>
  <si>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</si>
  <si>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</si>
  <si>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</si>
  <si>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</si>
  <si>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</si>
  <si>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</si>
  <si>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</si>
  <si>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</si>
  <si>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</si>
  <si>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</si>
  <si>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</si>
  <si>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</si>
  <si>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</si>
  <si>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</si>
  <si>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</si>
  <si>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</si>
  <si>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</si>
  <si>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</si>
  <si>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</si>
  <si>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</si>
  <si>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</si>
  <si>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</si>
  <si>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</si>
  <si>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</si>
  <si>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</si>
  <si>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</si>
  <si>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</si>
  <si>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</si>
  <si>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</si>
  <si>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</si>
  <si>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</si>
  <si>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</si>
  <si>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</si>
  <si>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</si>
  <si>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</si>
  <si>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</si>
  <si>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</si>
  <si>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</si>
  <si>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</si>
  <si>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</si>
  <si>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</si>
  <si>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</si>
  <si>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</si>
  <si>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</si>
  <si>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</si>
  <si>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</si>
  <si>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</si>
  <si>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</si>
  <si>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</si>
  <si>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</si>
  <si>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</si>
  <si>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</si>
  <si>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</si>
  <si>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</si>
  <si>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</si>
  <si>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</si>
  <si>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</si>
  <si>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</si>
  <si>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</si>
  <si>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</si>
  <si>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</si>
  <si>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</si>
  <si>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</si>
  <si>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</si>
  <si>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</si>
  <si>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</si>
  <si>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</si>
  <si>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</si>
  <si>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</si>
  <si>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</si>
  <si>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</si>
  <si>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</si>
  <si>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</si>
  <si>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</si>
  <si>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</si>
  <si>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</si>
  <si>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</si>
  <si>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</si>
  <si>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</si>
  <si>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</si>
  <si>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</si>
  <si>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</si>
  <si>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</si>
  <si>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</si>
  <si>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</si>
  <si>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</si>
  <si>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</si>
  <si>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</si>
  <si>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</si>
  <si>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</si>
  <si>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</si>
  <si>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</si>
  <si>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</si>
  <si>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</si>
  <si>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</si>
  <si>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</si>
  <si>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</si>
  <si>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</si>
  <si>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</si>
  <si>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</si>
  <si>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</si>
  <si>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</si>
  <si>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</si>
  <si>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</si>
  <si>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</si>
  <si>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</si>
  <si>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</si>
  <si>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</si>
  <si>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</si>
  <si>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</si>
  <si>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</si>
  <si>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</si>
  <si>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</si>
  <si>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</si>
  <si>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</si>
  <si>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</si>
  <si>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</si>
  <si>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</si>
  <si>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</si>
  <si>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</si>
  <si>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</si>
  <si>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</si>
  <si>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</si>
  <si>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</si>
  <si>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</si>
  <si>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</si>
  <si>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</si>
  <si>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</si>
  <si>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</si>
  <si>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</si>
  <si>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</si>
  <si>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</si>
  <si>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</si>
  <si>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</si>
  <si>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</si>
  <si>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</si>
  <si>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</si>
  <si>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</si>
  <si>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</si>
  <si>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</si>
  <si>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</si>
  <si>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</si>
  <si>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</si>
  <si>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</si>
  <si>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</si>
  <si>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</si>
  <si>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</si>
  <si>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</si>
  <si>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</si>
  <si>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</si>
  <si>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</si>
  <si>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</si>
  <si>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</si>
  <si>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</si>
  <si>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</si>
  <si>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</si>
  <si>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</si>
  <si>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</si>
  <si>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</si>
  <si>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</si>
  <si>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</si>
  <si>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</si>
  <si>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</si>
  <si>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</si>
  <si>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</si>
  <si>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</si>
  <si>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</si>
  <si>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</si>
  <si>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</si>
  <si>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</si>
  <si>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</si>
  <si>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</si>
  <si>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</si>
  <si>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</si>
  <si>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</si>
  <si>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</si>
  <si>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</si>
  <si>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</si>
  <si>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</si>
  <si>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</si>
  <si>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</si>
  <si>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</si>
  <si>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</si>
  <si>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</si>
  <si>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</si>
  <si>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</si>
  <si>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</si>
  <si>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</si>
  <si>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</si>
  <si>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</si>
  <si>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</si>
  <si>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</si>
  <si>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</si>
  <si>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</si>
  <si>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</si>
  <si>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</si>
  <si>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</si>
  <si>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</si>
  <si>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</si>
  <si>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</si>
  <si>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</si>
  <si>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</si>
  <si>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</si>
  <si>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</si>
  <si>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</si>
  <si>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</si>
  <si>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</si>
  <si>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</si>
  <si>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</si>
  <si>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</si>
  <si>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</si>
  <si>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</si>
  <si>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</si>
  <si>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</si>
  <si>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</si>
  <si>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</si>
  <si>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</si>
  <si>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</si>
  <si>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</si>
  <si>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</si>
  <si>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</si>
  <si>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</si>
  <si>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</si>
  <si>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</si>
  <si>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</si>
  <si>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</si>
  <si>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</si>
  <si>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</si>
  <si>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</si>
  <si>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</si>
  <si>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</si>
  <si>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</si>
  <si>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</si>
  <si>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</si>
  <si>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</si>
  <si>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</si>
  <si>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</si>
  <si>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</si>
  <si>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</si>
  <si>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</si>
  <si>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</si>
  <si>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</si>
  <si>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</si>
  <si>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</si>
  <si>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</si>
  <si>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</si>
  <si>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</si>
  <si>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</si>
  <si>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</si>
  <si>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</si>
  <si>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</si>
  <si>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</si>
  <si>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</si>
  <si>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</si>
  <si>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</si>
  <si>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</si>
  <si>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</si>
  <si>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</si>
  <si>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</si>
  <si>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</si>
  <si>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</si>
  <si>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</si>
  <si>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</si>
  <si>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</si>
  <si>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</si>
  <si>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</si>
  <si>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</si>
  <si>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</si>
  <si>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</si>
  <si>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</si>
  <si>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</si>
  <si>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</si>
  <si>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</si>
  <si>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</si>
  <si>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</si>
  <si>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</si>
  <si>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</si>
  <si>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</si>
  <si>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</si>
  <si>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</si>
  <si>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</si>
  <si>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</si>
  <si>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</si>
  <si>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</si>
  <si>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</si>
  <si>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</si>
  <si>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</si>
  <si>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</si>
  <si>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</si>
  <si>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</si>
  <si>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</si>
  <si>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</si>
  <si>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</si>
  <si>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</si>
  <si>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</si>
  <si>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</si>
  <si>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</si>
  <si>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</si>
  <si>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</si>
  <si>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</si>
  <si>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</si>
  <si>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</si>
  <si>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</si>
  <si>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</si>
  <si>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</si>
  <si>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</si>
  <si>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</si>
  <si>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</si>
  <si>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</si>
  <si>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</si>
  <si>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</si>
  <si>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</si>
  <si>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</si>
  <si>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</si>
  <si>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</si>
  <si>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</si>
  <si>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</si>
  <si>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</si>
  <si>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</si>
  <si>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</si>
  <si>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</si>
  <si>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</si>
  <si>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</si>
  <si>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</si>
  <si>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</si>
  <si>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</si>
  <si>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</si>
  <si>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</si>
  <si>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</si>
  <si>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</si>
  <si>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</si>
  <si>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</si>
  <si>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</si>
  <si>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</si>
  <si>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</si>
  <si>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</si>
  <si>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</si>
  <si>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</si>
  <si>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</si>
  <si>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</si>
  <si>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</si>
  <si>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</si>
  <si>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</si>
  <si>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</si>
  <si>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</si>
  <si>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</si>
  <si>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</si>
  <si>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</si>
  <si>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</si>
  <si>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</si>
  <si>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</si>
  <si>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</si>
  <si>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</si>
  <si>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</si>
  <si>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</si>
  <si>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</si>
  <si>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</si>
  <si>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</si>
  <si>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</si>
  <si>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</si>
  <si>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</si>
  <si>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</si>
  <si>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</si>
  <si>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</si>
  <si>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</si>
  <si>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</si>
  <si>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</si>
  <si>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</si>
  <si>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</si>
  <si>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</si>
  <si>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</si>
  <si>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</si>
  <si>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</si>
  <si>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</si>
  <si>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</si>
  <si>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</si>
  <si>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</si>
  <si>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</si>
  <si>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</si>
  <si>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</si>
  <si>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</si>
  <si>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</si>
  <si>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</si>
  <si>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</si>
  <si>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</si>
  <si>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</si>
  <si>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</si>
  <si>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</si>
  <si>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</si>
  <si>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</si>
  <si>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</si>
  <si>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</si>
  <si>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</si>
  <si>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</si>
  <si>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</si>
  <si>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</si>
  <si>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</si>
  <si>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</si>
  <si>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</si>
  <si>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</si>
  <si>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</si>
  <si>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</si>
  <si>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</si>
  <si>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</si>
  <si>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</si>
  <si>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</si>
  <si>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</si>
  <si>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</si>
  <si>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</si>
  <si>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</si>
  <si>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</si>
  <si>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</si>
  <si>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</si>
  <si>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</si>
  <si>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</si>
  <si>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</si>
  <si>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</si>
  <si>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</si>
  <si>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</si>
  <si>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</si>
  <si>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</si>
  <si>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</si>
  <si>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</si>
  <si>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</si>
  <si>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</si>
  <si>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</si>
  <si>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</si>
  <si>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</si>
  <si>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</si>
  <si>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</si>
  <si>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</si>
  <si>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</si>
  <si>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</si>
  <si>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</si>
  <si>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</si>
  <si>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</si>
  <si>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</si>
  <si>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</si>
  <si>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</si>
  <si>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</si>
  <si>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</si>
  <si>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</si>
  <si>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</si>
  <si>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</si>
  <si>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</si>
  <si>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</si>
  <si>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</si>
  <si>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</si>
  <si>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</si>
  <si>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</si>
  <si>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</si>
  <si>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</si>
  <si>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</si>
  <si>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</si>
  <si>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</si>
  <si>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</si>
  <si>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</si>
  <si>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</si>
  <si>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</si>
  <si>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</si>
  <si>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</si>
  <si>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</si>
  <si>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</si>
  <si>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</si>
  <si>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</si>
  <si>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</si>
  <si>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</si>
  <si>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</si>
  <si>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</si>
  <si>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</si>
  <si>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</si>
  <si>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</si>
  <si>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</si>
  <si>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</si>
  <si>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</si>
  <si>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</si>
  <si>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</si>
  <si>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</si>
  <si>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</si>
  <si>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</si>
  <si>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</si>
  <si>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</si>
  <si>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</si>
  <si>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</si>
  <si>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</si>
  <si>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</si>
  <si>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</si>
  <si>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</si>
  <si>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</si>
  <si>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</si>
  <si>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</si>
  <si>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</si>
  <si>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</si>
  <si>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</si>
  <si>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</si>
  <si>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</si>
  <si>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</si>
  <si>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</si>
  <si>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</si>
  <si>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</si>
  <si>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</si>
  <si>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</si>
  <si>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</si>
  <si>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</si>
  <si>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</si>
  <si>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</si>
  <si>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</si>
  <si>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</si>
  <si>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</si>
  <si>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</si>
  <si>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</si>
  <si>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</si>
  <si>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</si>
  <si>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</si>
  <si>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</si>
  <si>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</si>
  <si>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</si>
  <si>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</si>
  <si>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</si>
  <si>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</si>
  <si>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</si>
  <si>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</si>
  <si>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</si>
  <si>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</si>
  <si>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</si>
  <si>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</si>
  <si>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</si>
  <si>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</si>
  <si>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</si>
  <si>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</si>
  <si>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</si>
  <si>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</si>
  <si>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</si>
  <si>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</si>
  <si>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</si>
  <si>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</si>
  <si>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</si>
  <si>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</si>
  <si>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</si>
  <si>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</si>
  <si>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</si>
  <si>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</si>
  <si>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</si>
  <si>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</si>
  <si>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</si>
  <si>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</si>
  <si>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</si>
  <si>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</si>
  <si>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</si>
  <si>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</si>
  <si>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</si>
  <si>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</si>
  <si>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</si>
  <si>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</si>
  <si>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</si>
  <si>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</si>
  <si>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</si>
  <si>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</si>
  <si>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</si>
  <si>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</si>
  <si>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</si>
  <si>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</si>
  <si>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</si>
  <si>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</si>
  <si>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</si>
  <si>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</si>
  <si>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</si>
  <si>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</si>
  <si>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</si>
  <si>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</si>
  <si>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</si>
  <si>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</si>
  <si>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</si>
  <si>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</si>
  <si>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</si>
  <si>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</si>
  <si>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</si>
  <si>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</si>
  <si>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</si>
  <si>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</si>
  <si>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</si>
  <si>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</si>
  <si>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</si>
  <si>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</si>
  <si>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</si>
  <si>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</si>
  <si>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</si>
  <si>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</si>
  <si>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</si>
  <si>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</si>
  <si>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</si>
  <si>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</si>
  <si>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</si>
  <si>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</si>
  <si>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</si>
  <si>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</si>
  <si>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</si>
  <si>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</si>
  <si>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</si>
  <si>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</si>
  <si>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</si>
  <si>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</si>
  <si>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</si>
  <si>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</si>
  <si>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</si>
  <si>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</si>
  <si>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</si>
  <si>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</si>
  <si>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</si>
  <si>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</si>
  <si>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</si>
  <si>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</si>
  <si>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</si>
  <si>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</si>
  <si>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</si>
  <si>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</si>
  <si>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</si>
  <si>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</si>
  <si>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</si>
  <si>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</si>
  <si>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</si>
  <si>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</si>
  <si>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</si>
  <si>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</si>
  <si>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</si>
  <si>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</si>
  <si>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</si>
  <si>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</si>
  <si>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</si>
  <si>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</si>
  <si>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</si>
  <si>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</si>
  <si>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</si>
  <si>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</si>
  <si>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</si>
  <si>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</si>
  <si>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</si>
  <si>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</si>
  <si>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</si>
  <si>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</si>
  <si>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</si>
  <si>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</si>
  <si>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</si>
  <si>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</si>
  <si>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</si>
  <si>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</si>
  <si>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</si>
  <si>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</si>
  <si>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</si>
  <si>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</si>
  <si>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</si>
  <si>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</si>
  <si>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</si>
  <si>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</si>
  <si>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</si>
  <si>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</si>
  <si>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</si>
  <si>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</si>
  <si>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</si>
  <si>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</si>
  <si>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</si>
  <si>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</si>
  <si>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</si>
  <si>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</si>
  <si>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</si>
  <si>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</si>
  <si>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</si>
  <si>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</si>
  <si>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</si>
  <si>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</si>
  <si>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</si>
  <si>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</si>
  <si>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</si>
  <si>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</si>
  <si>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</si>
  <si>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</si>
  <si>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</si>
  <si>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</si>
  <si>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</si>
  <si>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</si>
  <si>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</si>
  <si>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</si>
  <si>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</si>
  <si>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</si>
  <si>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</si>
  <si>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</si>
  <si>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</si>
  <si>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</si>
  <si>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</si>
  <si>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</si>
  <si>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</si>
  <si>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</si>
  <si>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</si>
  <si>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</si>
  <si>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</si>
  <si>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</si>
  <si>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</si>
  <si>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</si>
  <si>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</si>
  <si>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</si>
  <si>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</si>
  <si>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</si>
  <si>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</si>
  <si>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</si>
  <si>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</si>
  <si>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</si>
  <si>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</si>
  <si>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</si>
  <si>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</si>
  <si>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</si>
  <si>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</si>
  <si>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</si>
  <si>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</si>
  <si>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</si>
  <si>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</si>
  <si>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</si>
  <si>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</si>
  <si>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</si>
  <si>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</si>
  <si>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</si>
  <si>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</si>
  <si>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</si>
  <si>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</si>
  <si>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</si>
  <si>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</si>
  <si>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</si>
  <si>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</si>
  <si>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</si>
  <si>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</si>
  <si>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</si>
  <si>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</si>
  <si>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</si>
  <si>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</si>
  <si>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</si>
  <si>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</si>
  <si>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</si>
  <si>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</si>
  <si>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</si>
  <si>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</si>
  <si>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</si>
  <si>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</si>
  <si>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</si>
  <si>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</si>
  <si>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</si>
  <si>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</si>
  <si>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</si>
  <si>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</si>
  <si>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</si>
  <si>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</si>
  <si>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</si>
  <si>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</si>
  <si>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</si>
  <si>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</si>
  <si>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</si>
  <si>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</si>
  <si>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</si>
  <si>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</si>
  <si>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</si>
  <si>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</si>
  <si>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</si>
  <si>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</si>
  <si>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</si>
  <si>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</si>
  <si>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</si>
  <si>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</si>
  <si>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</si>
  <si>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</si>
  <si>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</si>
  <si>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</si>
  <si>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</si>
  <si>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</si>
  <si>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</si>
  <si>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</si>
  <si>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</si>
  <si>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</si>
  <si>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</si>
  <si>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</si>
  <si>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</si>
  <si>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</si>
  <si>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</si>
  <si>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</si>
  <si>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</si>
  <si>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</si>
  <si>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</si>
  <si>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</si>
  <si>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</si>
  <si>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</si>
  <si>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</si>
  <si>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</si>
  <si>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</si>
  <si>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</si>
  <si>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</si>
  <si>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</si>
  <si>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</si>
  <si>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</si>
  <si>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</si>
  <si>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</si>
  <si>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</si>
  <si>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</si>
  <si>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</si>
  <si>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</si>
  <si>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</si>
  <si>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</si>
  <si>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</si>
  <si>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</si>
  <si>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</si>
  <si>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</si>
  <si>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</si>
  <si>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</si>
  <si>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</si>
  <si>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</si>
  <si>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</si>
  <si>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</si>
  <si>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</si>
  <si>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</si>
  <si>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</si>
  <si>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</si>
  <si>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</si>
  <si>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</si>
  <si>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</si>
  <si>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</si>
  <si>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</si>
  <si>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</si>
  <si>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</si>
  <si>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</si>
  <si>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</si>
  <si>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</si>
  <si>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</si>
  <si>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</si>
  <si>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</si>
  <si>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</si>
  <si>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</si>
  <si>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</si>
  <si>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</si>
  <si>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</si>
  <si>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</si>
  <si>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</si>
  <si>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</si>
  <si>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</si>
  <si>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</si>
  <si>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</si>
  <si>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</si>
  <si>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</si>
  <si>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</si>
  <si>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</si>
  <si>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</si>
  <si>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</si>
  <si>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</si>
  <si>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</si>
  <si>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</si>
  <si>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</si>
  <si>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</si>
  <si>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</si>
  <si>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</si>
  <si>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</si>
  <si>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</si>
  <si>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</si>
  <si>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</si>
  <si>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</si>
  <si>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</si>
  <si>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</si>
  <si>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</si>
  <si>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</si>
  <si>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</si>
  <si>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</si>
  <si>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</si>
  <si>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</si>
  <si>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</si>
  <si>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</si>
  <si>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</si>
  <si>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</si>
  <si>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</si>
  <si>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</si>
  <si>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</si>
  <si>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</si>
  <si>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</si>
  <si>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</si>
  <si>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</si>
  <si>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</si>
  <si>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</si>
  <si>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</si>
  <si>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</si>
  <si>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</si>
  <si>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</si>
  <si>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</si>
  <si>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</si>
  <si>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</si>
  <si>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</si>
  <si>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</si>
  <si>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</si>
  <si>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</si>
  <si>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</si>
  <si>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</si>
  <si>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</si>
  <si>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</si>
  <si>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</si>
  <si>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</si>
  <si>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</si>
  <si>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</si>
  <si>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</si>
  <si>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</si>
  <si>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</si>
  <si>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</si>
  <si>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</si>
  <si>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</si>
  <si>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</si>
  <si>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</si>
  <si>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</si>
  <si>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</si>
  <si>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</si>
  <si>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</si>
  <si>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</si>
  <si>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</si>
  <si>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</si>
  <si>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</si>
  <si>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</si>
  <si>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</si>
  <si>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</si>
  <si>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</si>
  <si>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</si>
  <si>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</si>
  <si>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</si>
  <si>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</si>
  <si>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</si>
  <si>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</si>
  <si>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</si>
  <si>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</si>
  <si>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</si>
  <si>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</si>
  <si>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</si>
  <si>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</si>
  <si>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</si>
  <si>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</si>
  <si>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</si>
  <si>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</si>
  <si>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</si>
  <si>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</si>
  <si>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</si>
  <si>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</si>
  <si>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</si>
  <si>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</si>
  <si>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</si>
  <si>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</si>
  <si>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</si>
  <si>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</si>
  <si>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</si>
  <si>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</si>
  <si>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</si>
  <si>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</si>
  <si>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</si>
  <si>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</si>
  <si>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</si>
  <si>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</si>
  <si>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</si>
  <si>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</si>
  <si>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</si>
  <si>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</si>
  <si>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</si>
  <si>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</si>
  <si>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</si>
  <si>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</si>
  <si>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</si>
  <si>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</si>
  <si>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</si>
  <si>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</si>
  <si>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</si>
  <si>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</si>
  <si>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</si>
  <si>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</si>
  <si>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</si>
  <si>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</si>
  <si>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</si>
  <si>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</si>
  <si>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</si>
  <si>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</si>
  <si>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</si>
  <si>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</si>
  <si>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</si>
  <si>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</si>
  <si>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</si>
  <si>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</si>
  <si>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</si>
  <si>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</si>
  <si>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</si>
  <si>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</si>
  <si>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</si>
  <si>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</si>
  <si>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</si>
  <si>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</si>
  <si>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</si>
  <si>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</si>
  <si>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</si>
  <si>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</si>
  <si>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</si>
  <si>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</si>
  <si>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</si>
  <si>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</si>
  <si>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</si>
  <si>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</si>
  <si>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</si>
  <si>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</si>
  <si>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</si>
  <si>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</si>
  <si>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</si>
  <si>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</si>
  <si>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</si>
  <si>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</si>
  <si>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</si>
  <si>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</si>
  <si>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</si>
  <si>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</si>
  <si>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</si>
  <si>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</si>
  <si>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</si>
  <si>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</si>
  <si>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</si>
  <si>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</si>
  <si>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</si>
  <si>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</si>
  <si>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</si>
  <si>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</si>
  <si>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</si>
  <si>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</si>
  <si>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</si>
  <si>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</si>
  <si>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</si>
  <si>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</si>
  <si>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</si>
  <si>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</si>
  <si>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</si>
  <si>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</si>
  <si>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</si>
  <si>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</si>
  <si>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</si>
  <si>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</si>
  <si>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</si>
  <si>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</si>
  <si>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</si>
  <si>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</si>
  <si>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</si>
  <si>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</si>
  <si>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</si>
  <si>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</si>
  <si>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</si>
  <si>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</si>
  <si>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</si>
  <si>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</si>
  <si>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</si>
  <si>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</si>
  <si>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</si>
  <si>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</si>
  <si>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</si>
  <si>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</si>
  <si>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</si>
  <si>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</si>
  <si>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</si>
  <si>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</si>
  <si>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</si>
  <si>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</si>
  <si>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</si>
  <si>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</si>
  <si>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</si>
  <si>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</si>
  <si>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</si>
  <si>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</si>
  <si>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</si>
  <si>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</si>
  <si>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</si>
  <si>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</si>
  <si>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</si>
  <si>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</si>
  <si>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</si>
  <si>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</si>
  <si>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</si>
  <si>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</si>
  <si>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</si>
  <si>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</si>
  <si>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</si>
  <si>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</si>
  <si>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</si>
  <si>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</si>
  <si>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</si>
  <si>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</si>
  <si>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</si>
  <si>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</si>
  <si>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</si>
  <si>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</si>
  <si>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</si>
  <si>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</si>
  <si>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</si>
  <si>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</si>
  <si>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</si>
  <si>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</si>
  <si>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</si>
  <si>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</si>
  <si>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</si>
  <si>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</si>
  <si>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</si>
  <si>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</si>
  <si>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</si>
  <si>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</si>
  <si>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</si>
  <si>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</si>
  <si>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</si>
  <si>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</si>
  <si>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</si>
  <si>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</si>
  <si>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</si>
  <si>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</si>
  <si>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</si>
  <si>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</si>
  <si>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</si>
  <si>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</si>
  <si>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</si>
  <si>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</si>
  <si>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</si>
  <si>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</si>
  <si>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</si>
  <si>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</si>
  <si>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</si>
  <si>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</si>
  <si>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</si>
  <si>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</si>
  <si>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</si>
  <si>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</si>
  <si>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</si>
  <si>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</si>
  <si>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</si>
  <si>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</si>
  <si>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</si>
  <si>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</si>
  <si>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</si>
  <si>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</si>
  <si>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</si>
  <si>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</si>
  <si>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</si>
  <si>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</si>
  <si>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</si>
  <si>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</si>
  <si>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</si>
  <si>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</si>
  <si>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</si>
  <si>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</si>
  <si>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</si>
  <si>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</si>
  <si>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</si>
  <si>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</si>
  <si>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</si>
  <si>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</si>
  <si>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</si>
  <si>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</si>
  <si>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</si>
  <si>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</si>
  <si>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</si>
  <si>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</si>
  <si>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</si>
  <si>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</si>
  <si>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</si>
  <si>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</si>
  <si>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</si>
  <si>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</si>
  <si>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</si>
  <si>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</si>
  <si>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</si>
  <si>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</si>
  <si>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</si>
  <si>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</si>
  <si>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</si>
  <si>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</si>
  <si>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</si>
  <si>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</si>
  <si>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</si>
  <si>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</si>
  <si>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</si>
  <si>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</si>
  <si>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</si>
  <si>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</si>
  <si>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</si>
  <si>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</si>
  <si>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</si>
  <si>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</si>
  <si>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</si>
  <si>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</si>
  <si>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</si>
  <si>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</si>
  <si>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</si>
  <si>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</si>
  <si>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</si>
  <si>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</si>
  <si>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</si>
  <si>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</si>
  <si>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</si>
  <si>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</si>
  <si>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</si>
  <si>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</si>
  <si>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</si>
  <si>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</si>
  <si>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</si>
  <si>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</si>
  <si>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</si>
  <si>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</si>
  <si>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</si>
  <si>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</si>
  <si>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</si>
  <si>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</si>
  <si>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</si>
  <si>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</si>
  <si>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</si>
  <si>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</si>
  <si>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</si>
  <si>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</si>
  <si>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</si>
  <si>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</si>
  <si>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</si>
  <si>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</si>
  <si>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</si>
  <si>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</si>
  <si>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</si>
  <si>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</si>
  <si>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</si>
  <si>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</si>
  <si>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</si>
  <si>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</si>
  <si>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</si>
  <si>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</si>
  <si>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</si>
  <si>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</si>
  <si>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</si>
  <si>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</si>
  <si>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</si>
  <si>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</si>
  <si>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</si>
  <si>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</si>
  <si>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</si>
  <si>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</si>
  <si>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</si>
  <si>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</si>
  <si>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</si>
  <si>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</si>
  <si>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</si>
  <si>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</si>
  <si>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</si>
  <si>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</si>
  <si>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</si>
  <si>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</si>
  <si>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</si>
  <si>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</si>
  <si>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</si>
  <si>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</si>
  <si>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</si>
  <si>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</si>
  <si>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</si>
  <si>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</si>
  <si>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</si>
  <si>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</si>
  <si>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</si>
  <si>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</si>
  <si>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</si>
  <si>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</si>
  <si>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</si>
  <si>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</si>
  <si>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</si>
  <si>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</si>
  <si>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</si>
  <si>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</si>
  <si>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</si>
  <si>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</si>
  <si>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</si>
  <si>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</si>
  <si>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</si>
  <si>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</si>
  <si>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</si>
  <si>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</si>
  <si>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</si>
  <si>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</si>
  <si>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</si>
  <si>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</si>
  <si>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</si>
  <si>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</si>
  <si>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</si>
  <si>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</si>
  <si>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</si>
  <si>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</si>
  <si>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</si>
  <si>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</si>
  <si>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</si>
  <si>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</si>
  <si>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</si>
  <si>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</si>
  <si>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</si>
  <si>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</si>
  <si>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</si>
  <si>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</si>
  <si>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</si>
  <si>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</si>
  <si>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</si>
  <si>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</si>
  <si>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</si>
  <si>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</si>
  <si>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</si>
  <si>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</si>
  <si>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</si>
  <si>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</si>
  <si>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</si>
  <si>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</si>
  <si>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</si>
  <si>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</si>
  <si>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</si>
  <si>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</si>
  <si>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</si>
  <si>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</si>
  <si>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</si>
  <si>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</si>
  <si>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</si>
  <si>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</si>
  <si>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</si>
  <si>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</si>
  <si>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</si>
  <si>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</si>
  <si>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</si>
  <si>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</si>
  <si>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</si>
  <si>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</si>
  <si>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</si>
  <si>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</si>
  <si>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</si>
  <si>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</si>
  <si>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</si>
  <si>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</si>
  <si>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</si>
  <si>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</si>
  <si>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</si>
  <si>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</si>
  <si>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</si>
  <si>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</si>
  <si>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</si>
  <si>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</si>
  <si>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</si>
  <si>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</si>
  <si>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</si>
  <si>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</si>
  <si>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</si>
  <si>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</si>
  <si>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</si>
  <si>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</si>
  <si>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</si>
  <si>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</si>
  <si>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</si>
  <si>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</si>
  <si>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</si>
  <si>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</si>
  <si>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</si>
  <si>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</si>
  <si>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</si>
  <si>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</si>
  <si>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</si>
  <si>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</si>
  <si>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</si>
  <si>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</si>
  <si>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</si>
  <si>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</si>
  <si>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</si>
  <si>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</si>
  <si>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</si>
  <si>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</si>
  <si>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</si>
  <si>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</si>
  <si>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</si>
  <si>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</si>
  <si>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</si>
  <si>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</si>
  <si>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</si>
  <si>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</si>
  <si>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</si>
  <si>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</si>
  <si>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</si>
  <si>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</si>
  <si>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</si>
  <si>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</si>
  <si>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</si>
  <si>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</si>
  <si>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</si>
  <si>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</si>
  <si>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</si>
  <si>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</si>
  <si>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</si>
  <si>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</si>
  <si>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</si>
  <si>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</si>
  <si>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</si>
  <si>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</si>
  <si>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</si>
  <si>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</si>
  <si>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</si>
  <si>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</si>
  <si>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</si>
  <si>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</si>
  <si>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</si>
  <si>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</si>
  <si>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</si>
  <si>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</si>
  <si>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</si>
  <si>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</si>
  <si>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</si>
  <si>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</si>
  <si>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</si>
  <si>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</si>
  <si>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</si>
  <si>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</si>
  <si>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</si>
  <si>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</si>
  <si>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</si>
  <si>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</si>
  <si>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</si>
  <si>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</si>
  <si>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</si>
  <si>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</si>
  <si>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</si>
  <si>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</si>
  <si>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</si>
  <si>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</si>
  <si>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</si>
  <si>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</si>
  <si>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</si>
  <si>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</si>
  <si>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</si>
  <si>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</si>
  <si>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</si>
  <si>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</si>
  <si>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</si>
  <si>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</si>
  <si>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</si>
  <si>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</si>
  <si>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</si>
  <si>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</si>
  <si>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</si>
  <si>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</si>
  <si>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</si>
  <si>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</si>
  <si>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</si>
  <si>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</si>
  <si>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</si>
  <si>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</si>
  <si>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</si>
  <si>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</si>
  <si>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</si>
  <si>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</si>
  <si>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</si>
  <si>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</si>
  <si>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</si>
  <si>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</si>
  <si>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</si>
  <si>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</si>
  <si>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</si>
  <si>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</si>
  <si>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</si>
  <si>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</si>
  <si>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</si>
  <si>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</si>
  <si>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</si>
  <si>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</si>
  <si>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</si>
  <si>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</si>
  <si>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</si>
  <si>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</si>
  <si>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</si>
  <si>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</si>
  <si>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</si>
  <si>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</si>
  <si>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</si>
  <si>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</si>
  <si>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</si>
  <si>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</si>
  <si>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</si>
  <si>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</si>
  <si>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</si>
  <si>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</si>
  <si>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</si>
  <si>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</si>
  <si>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</si>
  <si>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</si>
  <si>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</si>
  <si>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</si>
  <si>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</si>
  <si>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</si>
  <si>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</si>
  <si>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</si>
  <si>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</si>
  <si>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</si>
  <si>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</si>
  <si>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</si>
  <si>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</si>
  <si>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</si>
  <si>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</si>
  <si>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</si>
  <si>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</si>
  <si>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</si>
  <si>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</si>
  <si>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</si>
  <si>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</si>
  <si>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</si>
  <si>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</si>
  <si>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</si>
  <si>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</si>
  <si>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</si>
  <si>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</si>
  <si>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</si>
  <si>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</si>
  <si>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</si>
  <si>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</si>
  <si>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</si>
  <si>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</si>
  <si>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</si>
  <si>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</si>
  <si>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</si>
  <si>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</si>
  <si>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</si>
  <si>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</si>
  <si>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</si>
  <si>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</si>
  <si>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</si>
  <si>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</si>
  <si>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</si>
  <si>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</si>
  <si>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</si>
  <si>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</si>
  <si>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</si>
  <si>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</si>
  <si>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</si>
  <si>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</si>
  <si>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</si>
  <si>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</si>
  <si>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</si>
  <si>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</si>
  <si>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</si>
  <si>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</si>
  <si>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</si>
  <si>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</si>
  <si>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</si>
  <si>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</si>
  <si>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</si>
  <si>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</si>
  <si>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</si>
  <si>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</si>
  <si>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</si>
  <si>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</si>
  <si>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</si>
  <si>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</si>
  <si>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</si>
  <si>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</si>
  <si>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</si>
  <si>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</si>
  <si>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</si>
  <si>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</si>
  <si>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</si>
  <si>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</si>
  <si>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</si>
  <si>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</si>
  <si>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</si>
  <si>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</si>
  <si>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</si>
  <si>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</si>
  <si>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</si>
  <si>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</si>
  <si>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</si>
  <si>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</si>
  <si>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</si>
  <si>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</si>
  <si>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</si>
  <si>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</si>
  <si>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</si>
  <si>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</si>
  <si>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</si>
  <si>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</si>
  <si>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</si>
  <si>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</si>
  <si>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</si>
  <si>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</si>
  <si>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</si>
  <si>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</si>
  <si>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</si>
  <si>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</si>
  <si>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</si>
  <si>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</si>
  <si>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</si>
  <si>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</si>
  <si>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</si>
  <si>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</si>
  <si>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</si>
  <si>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</si>
  <si>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</si>
  <si>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</si>
  <si>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</si>
  <si>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</si>
  <si>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</si>
  <si>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</si>
  <si>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</si>
  <si>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</si>
  <si>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</si>
  <si>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</si>
  <si>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</si>
  <si>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</si>
  <si>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</si>
  <si>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</si>
  <si>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</si>
  <si>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</si>
  <si>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</si>
  <si>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</si>
  <si>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</si>
  <si>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</si>
  <si>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</si>
  <si>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</si>
  <si>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</si>
  <si>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</si>
  <si>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</si>
  <si>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</si>
  <si>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</si>
  <si>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</si>
  <si>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</si>
  <si>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</si>
  <si>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</si>
  <si>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</si>
  <si>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</si>
  <si>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</si>
  <si>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</si>
  <si>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</si>
  <si>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</si>
  <si>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</si>
  <si>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</si>
  <si>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</si>
  <si>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</si>
  <si>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</si>
  <si>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</si>
  <si>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</si>
  <si>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</si>
  <si>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</si>
  <si>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</si>
  <si>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</si>
  <si>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</si>
  <si>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</si>
  <si>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</si>
  <si>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</si>
  <si>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</si>
  <si>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</si>
  <si>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</si>
  <si>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</si>
  <si>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</si>
  <si>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</si>
  <si>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</si>
  <si>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</si>
  <si>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</si>
  <si>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</si>
  <si>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</si>
  <si>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</si>
  <si>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</si>
  <si>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</si>
  <si>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</si>
  <si>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</si>
  <si>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</si>
  <si>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</si>
  <si>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</si>
  <si>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</si>
  <si>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</si>
  <si>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</si>
  <si>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</si>
  <si>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</si>
  <si>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</si>
  <si>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</si>
  <si>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</si>
  <si>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</si>
  <si>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</si>
  <si>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</si>
  <si>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</si>
  <si>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</si>
  <si>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</si>
  <si>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</si>
  <si>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</si>
  <si>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</si>
  <si>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</si>
  <si>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</si>
  <si>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</si>
  <si>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</si>
  <si>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</si>
  <si>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</si>
  <si>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</si>
  <si>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</si>
  <si>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</si>
  <si>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</si>
  <si>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</si>
  <si>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</si>
  <si>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</si>
  <si>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</si>
  <si>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</si>
  <si>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</si>
  <si>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</si>
  <si>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</si>
  <si>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</si>
  <si>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</si>
  <si>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</si>
  <si>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</si>
  <si>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</si>
  <si>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</si>
  <si>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</si>
  <si>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</si>
  <si>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</si>
  <si>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</si>
  <si>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</si>
  <si>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</si>
  <si>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</si>
  <si>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</si>
  <si>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</si>
  <si>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</si>
  <si>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</si>
  <si>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</si>
  <si>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</si>
  <si>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</si>
  <si>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</si>
  <si>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</si>
  <si>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</si>
  <si>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</si>
  <si>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</si>
  <si>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</si>
  <si>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</si>
  <si>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</si>
  <si>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</si>
  <si>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</si>
  <si>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</si>
  <si>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</si>
  <si>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</si>
  <si>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</si>
  <si>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</si>
  <si>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</si>
  <si>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</si>
  <si>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</si>
  <si>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</si>
  <si>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</si>
  <si>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</si>
  <si>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</si>
  <si>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</si>
  <si>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</si>
  <si>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</si>
  <si>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</si>
  <si>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</si>
  <si>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</si>
  <si>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</si>
  <si>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</si>
  <si>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</si>
  <si>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</si>
  <si>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</si>
  <si>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</si>
  <si>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</si>
  <si>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</si>
  <si>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</si>
  <si>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</si>
  <si>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</si>
  <si>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</si>
  <si>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</si>
  <si>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</si>
  <si>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</si>
  <si>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</si>
  <si>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</si>
  <si>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</si>
  <si>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</si>
  <si>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</si>
  <si>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</si>
  <si>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</si>
  <si>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</si>
  <si>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</si>
  <si>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</si>
  <si>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</si>
  <si>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</si>
  <si>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</si>
  <si>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</si>
  <si>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</si>
  <si>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</si>
  <si>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</si>
  <si>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</si>
  <si>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</si>
  <si>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</si>
  <si>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</si>
  <si>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</si>
  <si>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</si>
  <si>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</si>
  <si>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</si>
  <si>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</si>
  <si>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</si>
  <si>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</si>
  <si>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</si>
  <si>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</si>
  <si>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</si>
  <si>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</si>
  <si>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</si>
  <si>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</si>
  <si>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</si>
  <si>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</si>
  <si>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</si>
  <si>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</si>
  <si>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</si>
  <si>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</si>
  <si>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</si>
  <si>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</si>
  <si>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</si>
  <si>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</si>
  <si>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</si>
  <si>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</si>
  <si>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</si>
  <si>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</si>
  <si>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</si>
  <si>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</si>
  <si>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</si>
  <si>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</si>
  <si>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</si>
  <si>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</si>
  <si>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</si>
  <si>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</si>
  <si>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</si>
  <si>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</si>
  <si>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</si>
  <si>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</si>
  <si>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</si>
  <si>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</si>
  <si>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</si>
  <si>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</si>
  <si>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</si>
  <si>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</si>
  <si>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</si>
  <si>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</si>
  <si>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</si>
  <si>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</si>
  <si>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</si>
  <si>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</si>
  <si>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</si>
  <si>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</si>
  <si>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</si>
  <si>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</si>
  <si>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</si>
  <si>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</si>
  <si>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</si>
  <si>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</si>
  <si>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</si>
  <si>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</si>
  <si>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</si>
  <si>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</si>
  <si>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</si>
  <si>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</si>
  <si>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</si>
  <si>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</si>
  <si>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</si>
  <si>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</si>
  <si>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</si>
  <si>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</si>
  <si>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</si>
  <si>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</si>
  <si>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</si>
  <si>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</si>
  <si>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</si>
  <si>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</si>
  <si>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</si>
  <si>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</si>
  <si>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</si>
  <si>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</si>
  <si>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</si>
  <si>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</si>
  <si>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</si>
  <si>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</si>
  <si>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</si>
  <si>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</si>
  <si>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</si>
  <si>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</si>
  <si>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</si>
  <si>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</si>
  <si>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</si>
  <si>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</si>
  <si>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</si>
  <si>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</si>
  <si>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</si>
  <si>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</si>
  <si>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</si>
  <si>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</si>
  <si>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</si>
  <si>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</si>
  <si>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</si>
  <si>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</si>
  <si>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</si>
  <si>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</si>
  <si>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</si>
  <si>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</si>
  <si>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</si>
  <si>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</si>
  <si>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</si>
  <si>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</si>
  <si>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</si>
  <si>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</si>
  <si>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</si>
  <si>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</si>
  <si>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</si>
  <si>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</si>
  <si>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</si>
  <si>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</si>
  <si>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</si>
  <si>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</si>
  <si>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</si>
  <si>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</si>
  <si>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</si>
  <si>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</si>
  <si>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</si>
  <si>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</si>
  <si>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</si>
  <si>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</si>
  <si>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</si>
  <si>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</si>
  <si>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</si>
  <si>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</si>
  <si>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</si>
  <si>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</si>
  <si>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</si>
  <si>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</si>
  <si>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</si>
  <si>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</si>
  <si>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</si>
  <si>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</si>
  <si>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</si>
  <si>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</si>
  <si>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</si>
  <si>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</si>
  <si>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</si>
  <si>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</si>
  <si>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</si>
  <si>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</si>
  <si>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</si>
  <si>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</si>
  <si>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</si>
  <si>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</si>
  <si>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</si>
  <si>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</si>
  <si>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</si>
  <si>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</si>
  <si>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</si>
  <si>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</si>
  <si>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</si>
  <si>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</si>
  <si>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</si>
  <si>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</si>
  <si>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</si>
  <si>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</si>
  <si>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</si>
  <si>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</si>
  <si>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</si>
  <si>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</si>
  <si>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</si>
  <si>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</si>
  <si>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</si>
  <si>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</si>
  <si>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</si>
  <si>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</si>
  <si>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</si>
  <si>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</si>
  <si>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</si>
  <si>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</si>
  <si>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</si>
  <si>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</si>
  <si>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</si>
  <si>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</si>
  <si>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</si>
  <si>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</si>
  <si>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</si>
  <si>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</si>
  <si>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</si>
  <si>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</si>
  <si>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</si>
  <si>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</si>
  <si>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</si>
  <si>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</si>
  <si>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</si>
  <si>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</si>
  <si>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</si>
  <si>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</si>
  <si>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</si>
  <si>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</si>
  <si>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</si>
  <si>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</si>
  <si>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</si>
  <si>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</si>
  <si>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</si>
  <si>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</si>
  <si>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</si>
  <si>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</si>
  <si>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</si>
  <si>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</si>
  <si>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</si>
  <si>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</si>
  <si>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</si>
  <si>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</si>
  <si>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</si>
  <si>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</si>
  <si>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</si>
  <si>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</si>
  <si>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</si>
  <si>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</si>
  <si>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</si>
  <si>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</si>
  <si>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</si>
  <si>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</si>
  <si>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</si>
  <si>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</si>
  <si>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</si>
  <si>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</si>
  <si>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</si>
  <si>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</si>
  <si>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</si>
  <si>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</si>
  <si>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</si>
  <si>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</si>
  <si>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</si>
  <si>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</si>
  <si>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</si>
  <si>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</si>
  <si>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</si>
  <si>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</si>
  <si>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</si>
  <si>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</si>
  <si>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</si>
  <si>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</si>
  <si>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</si>
  <si>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</si>
  <si>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</si>
  <si>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</si>
  <si>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</si>
  <si>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</si>
  <si>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</si>
  <si>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</si>
  <si>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</si>
  <si>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</si>
  <si>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</si>
  <si>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</si>
  <si>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</si>
  <si>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</si>
  <si>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</si>
  <si>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</si>
  <si>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</si>
  <si>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</si>
  <si>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</si>
  <si>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</si>
  <si>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</si>
  <si>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</si>
  <si>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</si>
  <si>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</si>
  <si>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</si>
  <si>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</si>
  <si>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</si>
  <si>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</si>
  <si>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</si>
  <si>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</si>
  <si>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</si>
  <si>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</si>
  <si>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</si>
  <si>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</si>
  <si>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</si>
  <si>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</si>
  <si>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</si>
  <si>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</si>
  <si>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</si>
  <si>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</si>
  <si>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</si>
  <si>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</si>
  <si>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</si>
  <si>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</si>
  <si>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</si>
  <si>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</si>
  <si>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</si>
  <si>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</si>
  <si>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</si>
  <si>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</si>
  <si>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</si>
  <si>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</si>
  <si>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</si>
  <si>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</si>
  <si>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</si>
  <si>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</si>
  <si>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</si>
  <si>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</si>
  <si>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</si>
  <si>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</si>
  <si>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</si>
  <si>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</si>
  <si>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</si>
  <si>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</si>
  <si>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</si>
  <si>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</si>
  <si>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</si>
  <si>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</si>
  <si>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</si>
  <si>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</si>
  <si>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</si>
  <si>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</si>
  <si>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</si>
  <si>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</si>
  <si>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</si>
  <si>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</si>
  <si>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</si>
  <si>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</si>
  <si>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</si>
  <si>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</si>
  <si>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</si>
  <si>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</si>
  <si>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</si>
  <si>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</si>
  <si>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</si>
  <si>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</si>
  <si>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</si>
  <si>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</si>
  <si>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</si>
  <si>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</si>
  <si>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</si>
  <si>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</si>
  <si>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</si>
  <si>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</si>
  <si>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</si>
  <si>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</si>
  <si>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</si>
  <si>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</si>
  <si>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</si>
  <si>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</si>
  <si>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</si>
  <si>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</si>
  <si>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</si>
  <si>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</si>
  <si>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</si>
  <si>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</si>
  <si>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</si>
  <si>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</si>
  <si>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</si>
  <si>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</si>
  <si>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</si>
  <si>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</si>
  <si>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</si>
  <si>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</si>
  <si>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</si>
  <si>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</si>
  <si>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</si>
  <si>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</si>
  <si>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</si>
  <si>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</si>
  <si>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</si>
  <si>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</si>
  <si>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</si>
  <si>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</si>
  <si>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</si>
  <si>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</si>
  <si>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</si>
  <si>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</si>
  <si>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</si>
  <si>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</si>
  <si>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</si>
  <si>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</si>
  <si>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</si>
  <si>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</si>
  <si>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</si>
  <si>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</si>
  <si>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</si>
  <si>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</si>
  <si>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</si>
  <si>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</si>
  <si>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</si>
  <si>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</si>
  <si>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</si>
  <si>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</si>
  <si>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</si>
  <si>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</si>
  <si>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</si>
  <si>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</si>
  <si>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</si>
  <si>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</si>
  <si>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</si>
  <si>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</si>
  <si>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</si>
  <si>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</si>
  <si>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</si>
  <si>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</si>
  <si>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</si>
  <si>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</si>
  <si>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</si>
  <si>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</si>
  <si>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</si>
  <si>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</si>
  <si>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</si>
  <si>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</si>
  <si>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</si>
  <si>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</si>
  <si>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</si>
  <si>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</si>
  <si>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</si>
  <si>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</si>
  <si>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</si>
  <si>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</si>
  <si>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</si>
  <si>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</si>
  <si>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</si>
  <si>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</si>
  <si>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</si>
  <si>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</si>
  <si>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</si>
  <si>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</si>
  <si>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</si>
  <si>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</si>
  <si>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</si>
  <si>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</si>
  <si>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</si>
  <si>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</si>
  <si>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</si>
  <si>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</si>
  <si>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</si>
  <si>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</si>
  <si>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</si>
  <si>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</si>
  <si>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</si>
  <si>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</si>
  <si>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</si>
  <si>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</si>
  <si>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</si>
  <si>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</si>
  <si>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</si>
  <si>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</si>
  <si>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</si>
  <si>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</si>
  <si>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</si>
  <si>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</si>
  <si>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</si>
  <si>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</si>
  <si>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</si>
  <si>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</si>
  <si>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</si>
  <si>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</si>
  <si>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</si>
  <si>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</si>
  <si>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</si>
  <si>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</si>
  <si>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</si>
  <si>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</si>
  <si>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</si>
  <si>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</si>
  <si>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</si>
  <si>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</si>
  <si>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</si>
  <si>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</si>
  <si>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</si>
  <si>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</si>
  <si>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</si>
  <si>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</si>
  <si>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</si>
  <si>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</si>
  <si>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</si>
  <si>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</si>
  <si>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</si>
  <si>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</si>
  <si>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</si>
  <si>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</si>
  <si>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</si>
  <si>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</si>
  <si>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</si>
  <si>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</si>
  <si>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</si>
  <si>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</si>
  <si>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</si>
  <si>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</si>
  <si>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</si>
  <si>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</si>
  <si>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</si>
  <si>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</si>
  <si>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</si>
  <si>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</si>
  <si>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</si>
  <si>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</si>
  <si>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</si>
  <si>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</si>
  <si>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</si>
  <si>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</si>
  <si>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</si>
  <si>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</si>
  <si>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</si>
  <si>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</si>
  <si>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</si>
  <si>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</si>
  <si>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</si>
  <si>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</si>
  <si>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</si>
  <si>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</si>
  <si>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</si>
  <si>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</si>
  <si>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</si>
  <si>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</si>
  <si>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</si>
  <si>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</si>
  <si>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</si>
  <si>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</si>
  <si>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</si>
  <si>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</si>
  <si>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</si>
  <si>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</si>
  <si>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</si>
  <si>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</si>
  <si>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</si>
  <si>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</si>
  <si>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</si>
  <si>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</si>
  <si>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</si>
  <si>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</si>
  <si>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</si>
  <si>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</si>
  <si>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</si>
  <si>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</si>
  <si>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</si>
  <si>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</si>
  <si>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</si>
  <si>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</si>
  <si>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</si>
  <si>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</si>
  <si>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</si>
  <si>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</si>
  <si>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</si>
  <si>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</si>
  <si>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</si>
  <si>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</si>
  <si>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</si>
  <si>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</si>
  <si>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</si>
  <si>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</si>
  <si>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</si>
  <si>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</si>
  <si>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</si>
  <si>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</si>
  <si>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</si>
  <si>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</si>
  <si>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</si>
  <si>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</si>
  <si>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</si>
  <si>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</si>
  <si>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</si>
  <si>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</si>
  <si>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</si>
  <si>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</si>
  <si>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</si>
  <si>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</si>
  <si>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</si>
  <si>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</si>
  <si>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</si>
  <si>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</si>
  <si>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</si>
  <si>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</si>
  <si>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</si>
  <si>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</si>
  <si>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</si>
  <si>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</si>
  <si>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</si>
  <si>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</si>
  <si>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</si>
  <si>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</si>
  <si>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</si>
  <si>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</si>
  <si>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</si>
  <si>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</si>
  <si>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</si>
  <si>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</si>
  <si>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</si>
  <si>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</si>
  <si>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</si>
  <si>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</si>
  <si>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</si>
  <si>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</si>
  <si>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</si>
  <si>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</si>
  <si>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</si>
  <si>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</si>
  <si>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</si>
  <si>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</si>
  <si>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</si>
  <si>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</si>
  <si>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</si>
  <si>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</si>
  <si>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</si>
  <si>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</si>
  <si>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</si>
  <si>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</si>
  <si>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</si>
  <si>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</si>
  <si>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</si>
  <si>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</si>
  <si>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</si>
  <si>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</si>
  <si>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</si>
  <si>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</si>
  <si>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</si>
  <si>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</si>
  <si>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</si>
  <si>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</si>
  <si>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</si>
  <si>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</si>
  <si>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</si>
  <si>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</si>
  <si>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</si>
  <si>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</si>
  <si>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</si>
  <si>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</si>
  <si>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</si>
  <si>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</si>
  <si>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</si>
  <si>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</si>
  <si>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</si>
  <si>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</si>
  <si>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</si>
  <si>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</si>
  <si>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</si>
  <si>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</si>
  <si>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</si>
  <si>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</si>
  <si>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</si>
  <si>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</si>
  <si>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</si>
  <si>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</si>
  <si>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</si>
  <si>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</si>
  <si>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</si>
  <si>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</si>
  <si>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</si>
  <si>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</si>
  <si>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</si>
  <si>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</si>
  <si>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</si>
  <si>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</si>
  <si>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</si>
  <si>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</si>
  <si>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</si>
  <si>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</si>
  <si>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</si>
  <si>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</si>
  <si>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</si>
  <si>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</si>
  <si>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</si>
  <si>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</si>
  <si>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</si>
  <si>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</si>
  <si>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</si>
  <si>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</si>
  <si>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</si>
  <si>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</si>
  <si>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</si>
  <si>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</si>
  <si>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</si>
  <si>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</si>
  <si>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</si>
  <si>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</si>
  <si>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</si>
  <si>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</si>
  <si>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</si>
  <si>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</si>
  <si>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</si>
  <si>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</si>
  <si>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</si>
  <si>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</si>
  <si>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</si>
  <si>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</si>
  <si>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</si>
  <si>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</si>
  <si>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</si>
  <si>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</si>
  <si>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</si>
  <si>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</si>
  <si>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</si>
  <si>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</si>
  <si>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</si>
  <si>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</si>
  <si>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</si>
  <si>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</si>
  <si>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</si>
  <si>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</si>
  <si>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</si>
  <si>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</si>
  <si>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</si>
  <si>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</si>
  <si>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</si>
  <si>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</si>
  <si>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</si>
  <si>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</si>
  <si>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</si>
  <si>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</si>
  <si>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</si>
  <si>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</si>
  <si>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</si>
  <si>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</si>
  <si>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</si>
  <si>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</si>
  <si>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</si>
  <si>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</si>
  <si>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</si>
  <si>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</si>
  <si>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</si>
  <si>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</si>
  <si>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</si>
  <si>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</si>
  <si>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</si>
  <si>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</si>
  <si>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</si>
  <si>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</si>
  <si>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</si>
  <si>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</si>
  <si>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</si>
  <si>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</si>
  <si>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</si>
  <si>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</si>
  <si>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</si>
  <si>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</si>
  <si>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</si>
  <si>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</si>
  <si>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</si>
  <si>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</si>
  <si>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</si>
  <si>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</si>
  <si>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</si>
  <si>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</si>
  <si>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</si>
  <si>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</si>
  <si>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</si>
  <si>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</si>
  <si>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</si>
  <si>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</si>
  <si>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</si>
  <si>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</si>
  <si>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</si>
  <si>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</si>
  <si>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</si>
  <si>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</si>
  <si>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</si>
  <si>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</si>
  <si>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</si>
  <si>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</si>
  <si>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</si>
  <si>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</si>
  <si>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</si>
  <si>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</si>
  <si>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</si>
  <si>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</si>
  <si>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</si>
  <si>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</si>
  <si>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</si>
  <si>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</si>
  <si>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</si>
  <si>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</si>
  <si>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</si>
  <si>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</si>
  <si>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</si>
  <si>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</si>
  <si>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</si>
  <si>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</si>
  <si>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</si>
  <si>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</si>
  <si>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</si>
  <si>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</si>
  <si>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</si>
  <si>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</si>
  <si>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</si>
  <si>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</si>
  <si>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</si>
  <si>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</si>
  <si>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</si>
  <si>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</si>
  <si>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</si>
  <si>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</si>
  <si>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</si>
  <si>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</si>
  <si>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</si>
  <si>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</si>
  <si>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</si>
  <si>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</si>
  <si>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</si>
  <si>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</si>
  <si>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</si>
  <si>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</si>
  <si>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</si>
  <si>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</si>
  <si>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</si>
  <si>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</si>
  <si>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</si>
  <si>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</si>
  <si>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</si>
  <si>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</si>
  <si>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</si>
  <si>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</si>
  <si>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</si>
  <si>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</si>
  <si>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</si>
  <si>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</si>
  <si>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</si>
  <si>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</si>
  <si>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</si>
  <si>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</si>
  <si>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</si>
  <si>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</si>
  <si>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</si>
  <si>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</si>
  <si>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</si>
  <si>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</si>
  <si>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</si>
  <si>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</si>
  <si>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</si>
  <si>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</si>
  <si>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</si>
  <si>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</si>
  <si>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</si>
  <si>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</si>
  <si>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</si>
  <si>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</si>
  <si>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</si>
  <si>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</si>
  <si>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</si>
  <si>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</si>
  <si>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</si>
  <si>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</si>
  <si>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</si>
  <si>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</si>
  <si>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</si>
  <si>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</si>
  <si>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</si>
  <si>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</si>
  <si>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</si>
  <si>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</si>
  <si>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</si>
  <si>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</si>
  <si>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</si>
  <si>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</si>
  <si>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</si>
  <si>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</si>
  <si>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</si>
  <si>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</si>
  <si>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</si>
  <si>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</si>
  <si>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</si>
  <si>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</si>
  <si>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</si>
  <si>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</si>
  <si>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</si>
  <si>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</si>
  <si>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</si>
  <si>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</si>
  <si>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</si>
  <si>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</si>
  <si>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</si>
  <si>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</si>
  <si>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</si>
  <si>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</si>
  <si>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</si>
  <si>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</si>
  <si>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</si>
  <si>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</si>
  <si>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</si>
  <si>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</si>
  <si>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</si>
  <si>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</si>
  <si>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</si>
  <si>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</si>
  <si>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</si>
  <si>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</si>
  <si>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</si>
  <si>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</si>
  <si>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</si>
  <si>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</si>
  <si>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</si>
  <si>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</si>
  <si>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</si>
  <si>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</si>
  <si>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</si>
  <si>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</si>
  <si>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</si>
  <si>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</si>
  <si>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</si>
  <si>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</si>
  <si>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</si>
  <si>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</si>
  <si>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</si>
  <si>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</si>
  <si>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</si>
  <si>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</si>
  <si>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</si>
  <si>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</si>
  <si>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</si>
  <si>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</si>
  <si>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</si>
  <si>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</si>
  <si>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</si>
  <si>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</si>
  <si>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</si>
  <si>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</si>
  <si>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</si>
  <si>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</si>
  <si>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</si>
  <si>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</si>
  <si>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</si>
  <si>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</si>
  <si>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</si>
  <si>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</si>
  <si>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</si>
  <si>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</si>
  <si>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</si>
  <si>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</si>
  <si>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</si>
  <si>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</si>
  <si>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</si>
  <si>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</si>
  <si>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</si>
  <si>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</si>
  <si>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</si>
  <si>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</si>
  <si>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</si>
  <si>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</si>
  <si>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</si>
  <si>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</si>
  <si>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</si>
  <si>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</si>
  <si>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</si>
  <si>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</si>
  <si>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</si>
  <si>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</si>
  <si>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</si>
  <si>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</si>
  <si>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</si>
  <si>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</si>
  <si>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</si>
  <si>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</si>
  <si>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</si>
  <si>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</si>
  <si>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</si>
  <si>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</si>
  <si>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</si>
  <si>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</si>
  <si>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</si>
  <si>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</si>
  <si>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</si>
  <si>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</si>
  <si>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</si>
  <si>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</si>
  <si>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</si>
  <si>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</si>
  <si>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</si>
  <si>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</si>
  <si>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</si>
  <si>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</si>
  <si>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</si>
  <si>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</si>
  <si>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</si>
  <si>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</si>
  <si>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</si>
  <si>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</si>
  <si>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</si>
  <si>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</si>
  <si>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</si>
  <si>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</si>
  <si>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</si>
  <si>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</si>
  <si>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</si>
  <si>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</si>
  <si>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</si>
  <si>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</si>
  <si>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</si>
  <si>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</si>
  <si>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</si>
  <si>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</si>
  <si>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</si>
  <si>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</si>
  <si>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</si>
  <si>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</si>
  <si>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</si>
  <si>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</si>
  <si>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</si>
  <si>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</si>
  <si>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</si>
  <si>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</si>
  <si>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</si>
  <si>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</si>
  <si>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</si>
  <si>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</si>
  <si>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</si>
  <si>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</si>
  <si>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</si>
  <si>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</si>
  <si>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</si>
  <si>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</si>
  <si>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</si>
  <si>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</si>
  <si>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</si>
  <si>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</si>
  <si>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</si>
  <si>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</si>
  <si>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</si>
  <si>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</si>
  <si>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</si>
  <si>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</si>
  <si>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</si>
  <si>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</si>
  <si>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</si>
  <si>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</si>
  <si>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</si>
  <si>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</si>
  <si>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</si>
  <si>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</si>
  <si>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</si>
  <si>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</si>
  <si>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</si>
  <si>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</si>
  <si>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</si>
  <si>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</si>
  <si>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</si>
  <si>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</si>
  <si>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</si>
  <si>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</si>
  <si>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</si>
  <si>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</si>
  <si>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</si>
  <si>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</si>
  <si>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</si>
  <si>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</si>
  <si>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</si>
  <si>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</si>
  <si>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</si>
  <si>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</si>
  <si>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</si>
  <si>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</si>
  <si>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</si>
  <si>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</si>
  <si>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</si>
  <si>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</si>
  <si>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</si>
  <si>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</si>
  <si>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</si>
  <si>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</si>
  <si>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</si>
  <si>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</si>
  <si>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</si>
  <si>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</si>
  <si>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</si>
  <si>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</si>
  <si>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</si>
  <si>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</si>
  <si>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</si>
  <si>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</si>
  <si>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</si>
  <si>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</si>
  <si>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</si>
  <si>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</si>
  <si>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</si>
  <si>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</si>
  <si>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</si>
  <si>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</si>
  <si>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</si>
  <si>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</si>
  <si>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</si>
  <si>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</si>
  <si>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</si>
  <si>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</si>
  <si>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</si>
  <si>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</si>
  <si>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</si>
  <si>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</si>
  <si>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</si>
  <si>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</si>
  <si>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</si>
  <si>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</si>
  <si>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</si>
  <si>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</si>
  <si>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</si>
  <si>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</si>
  <si>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</si>
  <si>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</si>
  <si>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</si>
  <si>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</si>
  <si>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</si>
  <si>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</si>
  <si>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</si>
  <si>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</si>
  <si>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</si>
  <si>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</si>
  <si>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</si>
  <si>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</si>
  <si>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</si>
  <si>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</si>
  <si>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</si>
  <si>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</si>
  <si>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</si>
  <si>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</si>
  <si>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</si>
  <si>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</si>
  <si>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</si>
  <si>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</si>
  <si>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</si>
  <si>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</si>
  <si>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</si>
  <si>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</si>
  <si>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</si>
  <si>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</si>
  <si>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</si>
  <si>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</si>
  <si>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</si>
  <si>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</si>
  <si>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</si>
  <si>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</si>
  <si>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</si>
  <si>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</si>
  <si>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</si>
  <si>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</si>
  <si>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</si>
  <si>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</si>
  <si>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</si>
  <si>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</si>
  <si>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</si>
  <si>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</si>
  <si>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</si>
  <si>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</si>
  <si>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</si>
  <si>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</si>
  <si>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</si>
  <si>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</si>
  <si>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</si>
  <si>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</si>
  <si>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</si>
  <si>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</si>
  <si>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</si>
  <si>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</si>
  <si>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</si>
  <si>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</si>
  <si>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</si>
  <si>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</si>
  <si>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</si>
  <si>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</si>
  <si>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</si>
  <si>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</si>
  <si>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</si>
  <si>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</si>
  <si>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</si>
  <si>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</si>
  <si>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</si>
  <si>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</si>
  <si>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</si>
  <si>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</si>
  <si>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</si>
  <si>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</si>
  <si>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</si>
  <si>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</si>
  <si>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</si>
  <si>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</si>
  <si>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</si>
  <si>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</si>
  <si>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</si>
  <si>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</si>
  <si>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</si>
  <si>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</si>
  <si>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</si>
  <si>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</si>
  <si>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</si>
  <si>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</si>
  <si>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</si>
  <si>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</si>
  <si>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</si>
  <si>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</si>
  <si>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</si>
  <si>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</si>
  <si>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</si>
  <si>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</si>
  <si>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</si>
  <si>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</si>
  <si>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</si>
  <si>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</si>
  <si>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</si>
  <si>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</si>
  <si>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</si>
  <si>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</si>
  <si>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</si>
  <si>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</si>
  <si>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</si>
  <si>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</si>
  <si>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</si>
  <si>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</si>
  <si>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</si>
  <si>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</si>
  <si>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</si>
  <si>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</si>
  <si>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</si>
  <si>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</si>
  <si>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</si>
  <si>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</si>
  <si>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</si>
  <si>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</si>
  <si>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</si>
  <si>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</si>
  <si>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</si>
  <si>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</si>
  <si>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</si>
  <si>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</si>
  <si>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</si>
  <si>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</si>
  <si>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</si>
  <si>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</si>
  <si>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</si>
  <si>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</si>
  <si>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</si>
  <si>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</si>
  <si>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</si>
  <si>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</si>
  <si>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</si>
  <si>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</si>
  <si>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</si>
  <si>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</si>
  <si>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</si>
  <si>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</si>
  <si>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</si>
  <si>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</si>
  <si>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</si>
  <si>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</si>
  <si>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</si>
  <si>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</si>
  <si>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</si>
  <si>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</si>
  <si>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</si>
  <si>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</si>
  <si>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</si>
  <si>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</si>
  <si>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</si>
  <si>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</si>
  <si>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</si>
  <si>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</si>
  <si>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</si>
  <si>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</si>
  <si>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</si>
  <si>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</si>
  <si>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</si>
  <si>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</si>
  <si>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</si>
  <si>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</si>
  <si>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</si>
  <si>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</si>
  <si>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</si>
  <si>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</si>
  <si>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</si>
  <si>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</si>
  <si>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</si>
  <si>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</si>
  <si>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</si>
  <si>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</si>
  <si>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</si>
  <si>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</si>
  <si>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</si>
  <si>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</si>
  <si>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</si>
  <si>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</si>
  <si>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</si>
  <si>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</si>
  <si>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</si>
  <si>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</si>
  <si>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</si>
  <si>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</si>
  <si>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</si>
  <si>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</si>
  <si>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</si>
  <si>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</si>
  <si>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</si>
  <si>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</si>
  <si>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</si>
  <si>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</si>
  <si>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</si>
  <si>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</si>
  <si>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</si>
  <si>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</si>
  <si>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</si>
  <si>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</si>
  <si>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</si>
  <si>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</si>
  <si>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</si>
  <si>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</si>
  <si>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</si>
  <si>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</si>
  <si>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</si>
  <si>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</si>
  <si>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</si>
  <si>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</si>
  <si>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</si>
  <si>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</si>
  <si>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</si>
  <si>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</si>
  <si>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</si>
  <si>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</si>
  <si>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</si>
  <si>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</si>
  <si>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</si>
  <si>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</si>
  <si>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</si>
  <si>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</si>
  <si>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</si>
  <si>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</si>
  <si>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</si>
  <si>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</si>
  <si>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</si>
  <si>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</si>
  <si>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</si>
  <si>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</si>
  <si>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</si>
  <si>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</si>
  <si>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</si>
  <si>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</si>
  <si>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</si>
  <si>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</si>
  <si>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</si>
  <si>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</si>
  <si>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</si>
  <si>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</si>
  <si>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</si>
  <si>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</si>
  <si>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</si>
  <si>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</si>
  <si>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</si>
  <si>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</si>
  <si>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</si>
  <si>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</si>
  <si>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</si>
  <si>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</si>
  <si>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</si>
  <si>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</si>
  <si>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</si>
  <si>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</si>
  <si>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</si>
  <si>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</si>
  <si>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</si>
  <si>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</si>
  <si>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</si>
  <si>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</si>
  <si>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</si>
  <si>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</si>
  <si>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</si>
  <si>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</si>
  <si>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</si>
  <si>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</si>
  <si>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</si>
  <si>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</si>
  <si>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</si>
  <si>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</si>
  <si>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</si>
  <si>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</si>
  <si>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</si>
  <si>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</si>
  <si>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</si>
  <si>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</si>
  <si>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</si>
  <si>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</si>
  <si>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</si>
  <si>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</si>
  <si>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</si>
  <si>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</si>
  <si>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</si>
  <si>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</si>
  <si>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</si>
  <si>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</si>
  <si>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</si>
  <si>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</si>
  <si>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</si>
  <si>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</si>
  <si>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</si>
  <si>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</si>
  <si>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</si>
  <si>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</si>
  <si>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</si>
  <si>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</si>
  <si>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</si>
  <si>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</si>
  <si>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</si>
  <si>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</si>
  <si>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</si>
  <si>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</si>
  <si>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</si>
  <si>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</si>
  <si>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</si>
  <si>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</si>
  <si>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</si>
  <si>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</si>
  <si>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</si>
  <si>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</si>
  <si>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</si>
  <si>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</si>
  <si>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</si>
  <si>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</si>
  <si>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</si>
  <si>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</si>
  <si>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</si>
  <si>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</si>
  <si>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</si>
  <si>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</si>
  <si>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</si>
  <si>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</si>
  <si>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</si>
  <si>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</si>
  <si>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</si>
  <si>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</si>
  <si>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</si>
  <si>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</si>
  <si>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</si>
  <si>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</si>
  <si>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</si>
  <si>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</si>
  <si>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</si>
  <si>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</si>
  <si>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</si>
  <si>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</si>
  <si>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</si>
  <si>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</si>
  <si>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</si>
  <si>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</si>
  <si>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</si>
  <si>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</si>
  <si>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</si>
  <si>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</si>
  <si>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</si>
  <si>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</si>
  <si>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</si>
  <si>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</si>
  <si>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</si>
  <si>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</si>
  <si>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</si>
  <si>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</si>
  <si>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</si>
  <si>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</si>
  <si>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</si>
  <si>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</si>
  <si>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</si>
  <si>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</si>
  <si>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</si>
  <si>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</si>
  <si>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</si>
  <si>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</si>
  <si>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</si>
  <si>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</si>
  <si>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</si>
  <si>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</si>
  <si>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</si>
  <si>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</si>
  <si>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</si>
  <si>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</si>
  <si>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</si>
  <si>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</si>
  <si>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</si>
  <si>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</si>
  <si>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</si>
  <si>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</si>
  <si>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</si>
  <si>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</si>
  <si>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</si>
  <si>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</si>
  <si>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</si>
  <si>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</si>
  <si>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</si>
  <si>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</si>
  <si>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</si>
  <si>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</si>
  <si>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</si>
  <si>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</si>
  <si>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</si>
  <si>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</si>
  <si>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</si>
  <si>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</si>
  <si>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</si>
  <si>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</si>
  <si>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</si>
  <si>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</si>
  <si>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</si>
  <si>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</si>
  <si>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</si>
  <si>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</si>
  <si>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</si>
  <si>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</si>
  <si>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</si>
  <si>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</si>
  <si>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</si>
  <si>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</si>
  <si>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</si>
  <si>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</si>
  <si>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</si>
  <si>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</si>
  <si>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</si>
  <si>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</si>
  <si>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</si>
  <si>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</si>
  <si>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</si>
  <si>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</si>
  <si>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</si>
  <si>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</si>
  <si>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</si>
  <si>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</si>
  <si>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</si>
  <si>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</si>
  <si>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</si>
  <si>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</si>
  <si>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</si>
  <si>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</si>
  <si>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</si>
  <si>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</si>
  <si>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</si>
  <si>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</si>
  <si>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</si>
  <si>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</si>
  <si>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</si>
  <si>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</si>
  <si>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</si>
  <si>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</si>
  <si>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</si>
  <si>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</si>
  <si>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</si>
  <si>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</si>
  <si>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</si>
  <si>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</si>
  <si>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</si>
  <si>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</si>
  <si>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</si>
  <si>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</si>
  <si>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</si>
  <si>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</si>
  <si>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</si>
  <si>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</si>
  <si>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</si>
  <si>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</si>
  <si>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</si>
  <si>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</si>
  <si>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</si>
  <si>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</si>
  <si>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</si>
  <si>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</si>
  <si>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</si>
  <si>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</si>
  <si>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</si>
  <si>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</si>
  <si>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</si>
  <si>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</si>
  <si>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</si>
  <si>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</si>
  <si>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</si>
  <si>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</si>
  <si>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</si>
  <si>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</si>
  <si>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</si>
  <si>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</si>
  <si>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</si>
  <si>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</si>
  <si>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</si>
  <si>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</si>
  <si>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</si>
  <si>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</si>
  <si>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</si>
  <si>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</si>
  <si>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</si>
  <si>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</si>
  <si>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</si>
  <si>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</si>
  <si>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</si>
  <si>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</si>
  <si>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</si>
  <si>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</si>
  <si>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</si>
  <si>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</si>
  <si>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</si>
  <si>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</si>
  <si>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</si>
  <si>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</si>
  <si>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</si>
  <si>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</si>
  <si>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</si>
  <si>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</si>
  <si>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</si>
  <si>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</si>
  <si>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</si>
  <si>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</si>
  <si>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</si>
  <si>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</si>
  <si>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</si>
  <si>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</si>
  <si>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</si>
  <si>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</si>
  <si>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</si>
  <si>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</si>
  <si>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</si>
  <si>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</si>
  <si>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</si>
  <si>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</si>
  <si>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</si>
  <si>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</si>
  <si>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</si>
  <si>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</si>
  <si>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</si>
  <si>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</si>
  <si>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</si>
  <si>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</si>
  <si>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</si>
  <si>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</si>
  <si>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</si>
  <si>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</si>
  <si>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</si>
  <si>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</si>
  <si>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</si>
  <si>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</si>
  <si>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</si>
  <si>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</si>
  <si>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</si>
  <si>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</si>
  <si>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</si>
  <si>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</si>
  <si>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</si>
  <si>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</si>
  <si>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</si>
  <si>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</si>
  <si>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</si>
  <si>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</si>
  <si>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</si>
  <si>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</si>
  <si>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</si>
  <si>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</si>
  <si>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</si>
  <si>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</si>
  <si>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</si>
  <si>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</si>
  <si>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</si>
  <si>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</si>
  <si>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</si>
  <si>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</si>
  <si>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</si>
  <si>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</si>
  <si>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</si>
  <si>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</si>
  <si>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</si>
  <si>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</si>
  <si>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</si>
  <si>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</si>
  <si>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</si>
  <si>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</si>
  <si>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</si>
  <si>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</si>
  <si>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</si>
  <si>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</si>
  <si>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</si>
  <si>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</si>
  <si>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</si>
  <si>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</si>
  <si>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</si>
  <si>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</si>
  <si>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</si>
  <si>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</si>
  <si>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</si>
  <si>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</si>
  <si>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</si>
  <si>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</si>
  <si>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</si>
  <si>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</si>
  <si>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</si>
  <si>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</si>
  <si>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</si>
  <si>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</si>
  <si>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</si>
  <si>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</si>
  <si>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</si>
  <si>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</si>
  <si>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</si>
  <si>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</si>
  <si>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</si>
  <si>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</si>
  <si>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</si>
  <si>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</si>
  <si>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</si>
  <si>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</si>
  <si>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</si>
  <si>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</si>
  <si>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</si>
  <si>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</si>
  <si>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</si>
  <si>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</si>
  <si>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</si>
  <si>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</si>
  <si>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</si>
  <si>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</si>
  <si>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</si>
  <si>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</si>
  <si>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</si>
  <si>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</si>
  <si>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</si>
  <si>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</si>
  <si>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</si>
  <si>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</si>
  <si>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</si>
  <si>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</si>
  <si>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</si>
  <si>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</si>
  <si>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</si>
  <si>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</si>
  <si>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</si>
  <si>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</si>
  <si>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</si>
  <si>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</si>
  <si>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</si>
  <si>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</si>
  <si>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</si>
  <si>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</si>
  <si>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</si>
  <si>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</si>
  <si>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</si>
  <si>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</si>
  <si>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</si>
  <si>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</si>
  <si>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</si>
  <si>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</si>
  <si>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</si>
  <si>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</si>
  <si>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</si>
  <si>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</si>
  <si>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</si>
  <si>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</si>
  <si>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</si>
  <si>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</si>
  <si>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</si>
  <si>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</si>
  <si>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</si>
  <si>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</si>
  <si>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</si>
  <si>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</si>
  <si>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</si>
  <si>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</si>
  <si>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</si>
  <si>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</si>
  <si>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</si>
  <si>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</si>
  <si>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</si>
  <si>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</si>
  <si>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</si>
  <si>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</si>
  <si>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</si>
  <si>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</si>
  <si>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</si>
  <si>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</si>
  <si>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</si>
  <si>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</si>
  <si>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</si>
  <si>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</si>
  <si>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</si>
  <si>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</si>
  <si>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</si>
  <si>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</si>
  <si>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</si>
  <si>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</si>
  <si>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</si>
  <si>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</si>
  <si>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</si>
  <si>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</si>
  <si>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</si>
  <si>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</si>
  <si>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</si>
  <si>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</si>
  <si>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</si>
  <si>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</si>
  <si>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</si>
  <si>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</si>
  <si>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</si>
  <si>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</si>
  <si>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</si>
  <si>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</si>
  <si>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</si>
  <si>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</si>
  <si>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</si>
  <si>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</si>
  <si>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</si>
  <si>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</si>
  <si>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</si>
  <si>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</si>
  <si>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</si>
  <si>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</si>
  <si>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</si>
  <si>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</si>
  <si>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</si>
  <si>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</si>
  <si>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</si>
  <si>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</si>
  <si>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</si>
  <si>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</si>
  <si>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</si>
  <si>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</si>
  <si>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</si>
  <si>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</si>
  <si>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</si>
  <si>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</si>
  <si>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</si>
  <si>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</si>
  <si>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</si>
  <si>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</si>
  <si>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</si>
  <si>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</si>
  <si>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</si>
  <si>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</si>
  <si>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</si>
  <si>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</si>
  <si>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</si>
  <si>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</si>
  <si>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</si>
  <si>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</si>
  <si>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</si>
  <si>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</si>
  <si>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</si>
  <si>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</si>
  <si>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</si>
  <si>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</si>
  <si>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</si>
  <si>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</si>
  <si>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</si>
  <si>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</si>
  <si>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</si>
  <si>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</si>
  <si>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</si>
  <si>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</si>
  <si>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</si>
  <si>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</si>
  <si>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</si>
  <si>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</si>
  <si>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</si>
  <si>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</si>
  <si>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</si>
  <si>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</si>
  <si>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</si>
  <si>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</si>
  <si>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</si>
  <si>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</si>
  <si>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</si>
  <si>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</si>
  <si>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</si>
  <si>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</si>
  <si>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</si>
  <si>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</si>
  <si>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</si>
  <si>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</si>
  <si>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</si>
  <si>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</si>
  <si>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</si>
  <si>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</si>
  <si>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</si>
  <si>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</si>
  <si>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</si>
  <si>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</si>
  <si>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</si>
  <si>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</si>
  <si>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</si>
  <si>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</si>
  <si>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</si>
  <si>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</si>
  <si>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</si>
  <si>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</si>
  <si>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</si>
  <si>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</si>
  <si>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</si>
  <si>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</si>
  <si>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</si>
  <si>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</si>
  <si>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</si>
  <si>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</si>
  <si>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</si>
  <si>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</si>
  <si>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</si>
  <si>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</si>
  <si>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</si>
  <si>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</si>
  <si>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</si>
  <si>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</si>
  <si>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</si>
  <si>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</si>
  <si>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</si>
  <si>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</si>
  <si>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</si>
  <si>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</si>
  <si>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</si>
  <si>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</si>
  <si>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</si>
  <si>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</si>
  <si>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</si>
  <si>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</si>
  <si>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</si>
  <si>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</si>
  <si>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</si>
  <si>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</si>
  <si>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</si>
  <si>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</si>
  <si>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</si>
  <si>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</si>
  <si>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</si>
  <si>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</si>
  <si>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</si>
  <si>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</si>
  <si>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</si>
  <si>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</si>
  <si>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</si>
  <si>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</si>
  <si>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</si>
  <si>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</si>
  <si>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</si>
  <si>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</si>
  <si>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</si>
  <si>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</si>
  <si>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</si>
  <si>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</si>
  <si>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</si>
  <si>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</si>
  <si>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</si>
  <si>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</si>
  <si>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</si>
  <si>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</si>
  <si>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</si>
  <si>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</si>
  <si>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</si>
  <si>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</si>
  <si>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</si>
  <si>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</si>
  <si>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</si>
  <si>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</si>
  <si>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</si>
  <si>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</si>
  <si>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</si>
  <si>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</si>
  <si>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</si>
  <si>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</si>
  <si>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</si>
  <si>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</si>
  <si>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</si>
  <si>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</si>
  <si>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</si>
  <si>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</si>
  <si>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</si>
  <si>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</si>
  <si>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</si>
  <si>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</si>
  <si>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</si>
  <si>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</si>
  <si>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</si>
  <si>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</si>
  <si>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</si>
  <si>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</si>
  <si>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</si>
  <si>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</si>
  <si>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</si>
  <si>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</si>
  <si>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</si>
  <si>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</si>
  <si>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</si>
  <si>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</si>
  <si>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</si>
  <si>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</si>
  <si>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</si>
  <si>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</si>
  <si>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</si>
  <si>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</si>
  <si>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</si>
  <si>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</si>
  <si>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</si>
  <si>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</si>
  <si>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</si>
  <si>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</si>
  <si>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</si>
  <si>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</si>
  <si>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</si>
  <si>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</si>
  <si>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</si>
  <si>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</si>
  <si>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</si>
  <si>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</si>
  <si>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</si>
  <si>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</si>
  <si>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</si>
  <si>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</si>
  <si>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</si>
  <si>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</si>
  <si>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</si>
  <si>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</si>
  <si>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</si>
  <si>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</si>
  <si>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</si>
  <si>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</si>
  <si>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</si>
  <si>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</si>
  <si>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</si>
  <si>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</si>
  <si>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</si>
  <si>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</si>
  <si>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</si>
  <si>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</si>
  <si>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</si>
  <si>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</si>
  <si>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</si>
  <si>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</si>
  <si>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</si>
  <si>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</si>
  <si>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</si>
  <si>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</si>
  <si>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</si>
  <si>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</si>
  <si>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</si>
  <si>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</si>
  <si>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</si>
  <si>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</si>
  <si>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</si>
  <si>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</si>
  <si>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</si>
  <si>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</si>
  <si>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</si>
  <si>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</si>
  <si>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</si>
  <si>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</si>
  <si>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</si>
  <si>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</si>
  <si>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</si>
  <si>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</si>
  <si>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</si>
  <si>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</si>
  <si>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</si>
  <si>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</si>
  <si>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</si>
  <si>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</si>
  <si>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</si>
  <si>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</si>
  <si>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</si>
  <si>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</si>
  <si>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</si>
  <si>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</si>
  <si>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</si>
  <si>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</si>
  <si>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</si>
  <si>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</si>
  <si>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</si>
  <si>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</si>
  <si>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</si>
  <si>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</si>
  <si>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</si>
  <si>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</si>
  <si>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</si>
  <si>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</si>
  <si>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</si>
  <si>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</si>
  <si>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</si>
  <si>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</si>
  <si>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</si>
  <si>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</si>
  <si>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</si>
  <si>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</si>
  <si>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</si>
  <si>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</si>
  <si>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</si>
  <si>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</si>
  <si>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</si>
  <si>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</si>
  <si>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</si>
  <si>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</si>
  <si>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</si>
  <si>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</si>
  <si>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</si>
  <si>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</si>
  <si>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</si>
  <si>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</si>
  <si>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</si>
  <si>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</si>
  <si>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</si>
  <si>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</si>
  <si>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</si>
  <si>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</si>
  <si>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</si>
  <si>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</si>
  <si>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</si>
  <si>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</si>
  <si>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</si>
  <si>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</si>
  <si>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</si>
  <si>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</si>
  <si>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</si>
  <si>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</si>
  <si>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</si>
  <si>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</si>
  <si>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</si>
  <si>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</si>
  <si>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</si>
  <si>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</si>
  <si>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</si>
  <si>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</si>
  <si>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</si>
  <si>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</si>
  <si>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</si>
  <si>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</si>
  <si>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</si>
  <si>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</si>
  <si>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</si>
  <si>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</si>
  <si>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</si>
  <si>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</si>
  <si>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</si>
  <si>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</si>
  <si>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</si>
  <si>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</si>
  <si>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</si>
  <si>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</si>
  <si>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</si>
  <si>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</si>
  <si>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</si>
  <si>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</si>
  <si>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</si>
  <si>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</si>
  <si>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</si>
  <si>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</si>
  <si>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</si>
  <si>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</si>
  <si>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</si>
  <si>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</si>
  <si>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</si>
  <si>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</si>
  <si>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</si>
  <si>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</si>
  <si>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</si>
  <si>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</si>
  <si>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</si>
  <si>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</si>
  <si>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</si>
  <si>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</si>
  <si>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</si>
  <si>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</si>
  <si>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</si>
  <si>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</si>
  <si>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</si>
  <si>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</si>
  <si>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</si>
  <si>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</si>
  <si>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</si>
  <si>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</si>
  <si>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</si>
  <si>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</si>
  <si>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</si>
  <si>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</si>
  <si>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</si>
  <si>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</si>
  <si>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</si>
  <si>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</si>
  <si>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</si>
  <si>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</si>
  <si>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</si>
  <si>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</si>
  <si>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</si>
  <si>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</si>
  <si>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</si>
  <si>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</si>
  <si>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</si>
  <si>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</si>
  <si>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</si>
  <si>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</si>
  <si>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</si>
  <si>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</si>
  <si>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</si>
  <si>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</si>
  <si>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</si>
  <si>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</si>
  <si>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</si>
  <si>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</si>
  <si>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</si>
  <si>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</si>
  <si>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</si>
  <si>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</si>
  <si>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</si>
  <si>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</si>
  <si>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</si>
  <si>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</si>
  <si>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</si>
  <si>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</si>
  <si>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</si>
  <si>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</si>
  <si>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</si>
  <si>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</si>
  <si>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</si>
  <si>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</si>
  <si>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</si>
  <si>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</si>
  <si>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</si>
  <si>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</si>
  <si>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</si>
  <si>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</si>
  <si>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</si>
  <si>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</si>
  <si>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</si>
  <si>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</si>
  <si>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</si>
  <si>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</si>
  <si>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</si>
  <si>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</si>
  <si>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</si>
  <si>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</si>
  <si>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</si>
  <si>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</si>
  <si>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</si>
  <si>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</si>
  <si>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</si>
  <si>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</si>
  <si>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</si>
  <si>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</si>
  <si>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</si>
  <si>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</si>
  <si>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</si>
  <si>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</si>
  <si>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</si>
  <si>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</si>
  <si>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</si>
  <si>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</si>
  <si>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</si>
  <si>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</si>
  <si>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</si>
  <si>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</si>
  <si>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</si>
  <si>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</si>
  <si>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</si>
  <si>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</si>
  <si>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</si>
  <si>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</si>
  <si>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</si>
  <si>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</si>
  <si>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</si>
  <si>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</si>
  <si>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</si>
  <si>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</si>
  <si>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</si>
  <si>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</si>
  <si>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</si>
  <si>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</si>
  <si>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</si>
  <si>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</si>
  <si>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</si>
  <si>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</si>
  <si>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</si>
  <si>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</si>
  <si>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</si>
  <si>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</si>
  <si>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</si>
  <si>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</si>
  <si>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</si>
  <si>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</si>
  <si>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</si>
  <si>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</si>
  <si>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</si>
  <si>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</si>
  <si>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</si>
  <si>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</si>
  <si>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</si>
  <si>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</si>
  <si>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</si>
  <si>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</si>
  <si>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</si>
  <si>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</si>
  <si>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</si>
  <si>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</si>
  <si>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</si>
  <si>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</si>
  <si>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</si>
  <si>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</si>
  <si>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</si>
  <si>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</si>
  <si>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</si>
  <si>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</si>
  <si>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</si>
  <si>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</si>
  <si>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</si>
  <si>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</si>
  <si>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</si>
  <si>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</si>
  <si>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</si>
  <si>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</si>
  <si>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</si>
  <si>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</si>
  <si>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</si>
  <si>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</si>
  <si>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</si>
  <si>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</si>
  <si>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</si>
  <si>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</si>
  <si>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</si>
  <si>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</si>
  <si>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</si>
  <si>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</si>
  <si>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</si>
  <si>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</si>
  <si>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</si>
  <si>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</si>
  <si>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</si>
  <si>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</si>
  <si>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</si>
  <si>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</si>
  <si>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</si>
  <si>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</si>
  <si>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</si>
  <si>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</si>
  <si>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</si>
  <si>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</si>
  <si>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</si>
  <si>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</si>
  <si>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</si>
  <si>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</si>
  <si>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</si>
  <si>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</si>
  <si>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</si>
  <si>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</si>
  <si>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</si>
  <si>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</si>
  <si>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</si>
  <si>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</si>
  <si>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</si>
  <si>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</si>
  <si>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</si>
  <si>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</si>
  <si>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</si>
  <si>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</si>
  <si>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</si>
  <si>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</si>
  <si>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</si>
  <si>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</si>
  <si>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</si>
  <si>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</si>
  <si>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</si>
  <si>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</si>
  <si>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</si>
  <si>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</si>
  <si>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</si>
  <si>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</si>
  <si>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</si>
  <si>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</si>
  <si>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</si>
  <si>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</si>
  <si>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</si>
  <si>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</si>
  <si>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</si>
  <si>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</si>
  <si>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</si>
  <si>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</si>
  <si>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</si>
  <si>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</si>
  <si>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</si>
  <si>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</si>
  <si>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</si>
  <si>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</si>
  <si>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</si>
  <si>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</si>
  <si>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</si>
  <si>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</si>
  <si>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</si>
  <si>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</si>
  <si>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</si>
  <si>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</si>
  <si>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</si>
  <si>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</si>
  <si>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</si>
  <si>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</si>
  <si>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</si>
  <si>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</si>
  <si>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</si>
  <si>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</si>
  <si>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</si>
  <si>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</si>
  <si>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</si>
  <si>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</si>
  <si>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</si>
  <si>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</si>
  <si>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</si>
  <si>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</si>
  <si>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</si>
  <si>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</si>
  <si>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</si>
  <si>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</si>
  <si>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</si>
  <si>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</si>
  <si>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</si>
  <si>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</si>
  <si>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</si>
  <si>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</si>
  <si>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</si>
  <si>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</si>
  <si>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</si>
  <si>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</si>
  <si>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</si>
  <si>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</si>
  <si>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</si>
  <si>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</si>
  <si>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</si>
  <si>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</si>
  <si>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</si>
  <si>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</si>
  <si>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</si>
  <si>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</si>
  <si>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</si>
  <si>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</si>
  <si>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</si>
  <si>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</si>
  <si>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</si>
  <si>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</si>
  <si>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</si>
  <si>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</si>
  <si>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</si>
  <si>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</si>
  <si>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</si>
  <si>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</si>
  <si>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</si>
  <si>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</si>
  <si>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</si>
  <si>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</si>
  <si>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</si>
  <si>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</si>
  <si>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</si>
  <si>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</si>
  <si>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</si>
  <si>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</si>
  <si>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</si>
  <si>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</si>
  <si>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</si>
  <si>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</si>
  <si>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</si>
  <si>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</si>
  <si>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</si>
  <si>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</si>
  <si>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</si>
  <si>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</si>
  <si>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</si>
  <si>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</si>
  <si>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</si>
  <si>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</si>
  <si>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</si>
  <si>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</si>
  <si>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</si>
  <si>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</si>
  <si>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</si>
  <si>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</si>
  <si>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</si>
  <si>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</si>
  <si>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</si>
  <si>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</si>
  <si>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</si>
  <si>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</si>
  <si>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</si>
  <si>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</si>
  <si>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</si>
  <si>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</si>
  <si>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</si>
  <si>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</si>
  <si>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</si>
  <si>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</si>
  <si>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</si>
  <si>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</si>
  <si>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</si>
  <si>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</si>
  <si>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</si>
  <si>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</si>
  <si>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</si>
  <si>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</si>
  <si>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</si>
  <si>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</si>
  <si>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</si>
  <si>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</si>
  <si>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</si>
  <si>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</si>
  <si>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</si>
  <si>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</si>
  <si>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</si>
  <si>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</si>
  <si>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</si>
  <si>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</si>
  <si>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</si>
  <si>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</si>
  <si>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</si>
  <si>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</si>
  <si>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</si>
  <si>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</si>
  <si>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</si>
  <si>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</si>
  <si>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</si>
  <si>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</si>
  <si>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</si>
  <si>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</si>
  <si>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</si>
  <si>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</si>
  <si>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</si>
  <si>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</si>
  <si>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</si>
  <si>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</si>
  <si>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</si>
  <si>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</si>
  <si>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</si>
  <si>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</si>
  <si>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</si>
  <si>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</si>
  <si>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</si>
  <si>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</si>
  <si>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</si>
  <si>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</si>
  <si>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</si>
  <si>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</si>
  <si>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</si>
  <si>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</si>
  <si>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</si>
  <si>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</si>
  <si>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</si>
  <si>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</si>
  <si>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</si>
  <si>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</si>
  <si>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</si>
  <si>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</si>
  <si>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</si>
  <si>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</si>
  <si>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</si>
  <si>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</si>
  <si>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</si>
  <si>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</si>
  <si>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</si>
  <si>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</si>
  <si>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</si>
  <si>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</si>
  <si>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</si>
  <si>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</si>
  <si>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</si>
  <si>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</si>
  <si>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</si>
  <si>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</si>
  <si>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</si>
  <si>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</si>
  <si>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</si>
  <si>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</si>
  <si>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</si>
  <si>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</si>
  <si>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</si>
  <si>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</si>
  <si>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</si>
  <si>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</si>
  <si>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</si>
  <si>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</si>
  <si>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</si>
  <si>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</si>
  <si>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</si>
  <si>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</si>
  <si>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</si>
  <si>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</si>
  <si>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</si>
  <si>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</si>
  <si>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</si>
  <si>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</si>
  <si>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</si>
  <si>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</si>
  <si>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</si>
  <si>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</si>
  <si>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</si>
  <si>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</si>
  <si>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</si>
  <si>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</si>
  <si>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</si>
  <si>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</si>
  <si>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</si>
  <si>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</si>
  <si>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</si>
  <si>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</si>
  <si>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</si>
  <si>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</si>
  <si>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</si>
  <si>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</si>
  <si>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</si>
  <si>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</si>
  <si>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</si>
  <si>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</si>
  <si>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</si>
  <si>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</si>
  <si>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</si>
  <si>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</si>
  <si>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</si>
  <si>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</si>
  <si>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</si>
  <si>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</si>
  <si>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</si>
  <si>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</si>
  <si>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</si>
  <si>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</si>
  <si>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</si>
  <si>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</si>
  <si>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</si>
  <si>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</si>
  <si>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</si>
  <si>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</si>
  <si>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</si>
  <si>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</si>
  <si>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</si>
  <si>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</si>
  <si>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</si>
  <si>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</si>
  <si>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</si>
  <si>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</si>
  <si>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</si>
  <si>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</si>
  <si>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</si>
  <si>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</si>
  <si>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</si>
  <si>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</si>
  <si>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</si>
  <si>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</si>
  <si>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</si>
  <si>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</si>
  <si>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</si>
  <si>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</si>
  <si>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</si>
  <si>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</si>
  <si>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</si>
  <si>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</si>
  <si>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</si>
  <si>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</si>
  <si>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</si>
  <si>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</si>
  <si>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</si>
  <si>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</si>
  <si>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</si>
  <si>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</si>
  <si>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</si>
  <si>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</si>
  <si>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</si>
  <si>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</si>
  <si>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</si>
  <si>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</si>
  <si>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</si>
  <si>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</si>
  <si>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</si>
  <si>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</si>
  <si>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</si>
  <si>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</si>
  <si>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</si>
  <si>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</si>
  <si>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</si>
  <si>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</si>
  <si>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</si>
  <si>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</si>
  <si>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</si>
  <si>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</si>
  <si>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</si>
  <si>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</si>
  <si>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</si>
  <si>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</si>
  <si>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</si>
  <si>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</si>
  <si>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</si>
  <si>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</si>
  <si>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</si>
  <si>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</si>
  <si>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</si>
  <si>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</si>
  <si>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</si>
  <si>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</si>
  <si>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</si>
  <si>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</si>
  <si>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</si>
  <si>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</si>
  <si>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</si>
  <si>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</si>
  <si>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</si>
  <si>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</si>
  <si>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</si>
  <si>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</si>
  <si>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</si>
  <si>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</si>
  <si>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</si>
  <si>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</si>
  <si>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</si>
  <si>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</si>
  <si>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</si>
  <si>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</si>
  <si>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</si>
  <si>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</si>
  <si>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</si>
  <si>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</si>
  <si>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</si>
  <si>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</si>
  <si>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</si>
  <si>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</si>
  <si>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</si>
  <si>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</si>
  <si>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</si>
  <si>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</si>
  <si>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</si>
  <si>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</si>
  <si>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</si>
  <si>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</si>
  <si>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</si>
  <si>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</si>
  <si>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</si>
  <si>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</si>
  <si>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</si>
  <si>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</si>
  <si>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</si>
  <si>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</si>
  <si>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</si>
  <si>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</si>
  <si>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</si>
  <si>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</si>
  <si>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</si>
  <si>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</si>
  <si>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</si>
  <si>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</si>
  <si>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</si>
  <si>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</si>
  <si>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</si>
  <si>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</si>
  <si>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</si>
  <si>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</si>
  <si>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</si>
  <si>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</si>
  <si>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</si>
  <si>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</si>
  <si>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</si>
  <si>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</si>
  <si>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</si>
  <si>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</si>
  <si>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</si>
  <si>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</si>
  <si>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</si>
  <si>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</si>
  <si>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</si>
  <si>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</si>
  <si>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</si>
  <si>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</si>
  <si>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</si>
  <si>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</si>
  <si>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</si>
  <si>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</si>
  <si>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</si>
  <si>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</si>
  <si>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</si>
  <si>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</si>
  <si>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</si>
  <si>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</si>
  <si>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</si>
  <si>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</si>
  <si>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</si>
  <si>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</si>
  <si>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</si>
  <si>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</si>
  <si>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</si>
  <si>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</si>
  <si>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</si>
  <si>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</si>
  <si>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</si>
  <si>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</si>
  <si>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</si>
  <si>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</si>
  <si>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</si>
  <si>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</si>
  <si>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</si>
  <si>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</si>
  <si>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</si>
  <si>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</si>
  <si>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</si>
  <si>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</si>
  <si>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</si>
  <si>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</si>
  <si>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</si>
  <si>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</si>
  <si>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</si>
  <si>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</si>
  <si>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</si>
  <si>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</si>
  <si>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</si>
  <si>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</si>
  <si>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</si>
  <si>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</si>
  <si>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</si>
  <si>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</si>
  <si>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</si>
  <si>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</si>
  <si>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</si>
  <si>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</si>
  <si>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</si>
  <si>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</si>
  <si>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</si>
  <si>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</si>
  <si>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</si>
  <si>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</si>
  <si>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</si>
  <si>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</si>
  <si>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</si>
  <si>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</si>
  <si>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</si>
  <si>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</si>
  <si>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</si>
  <si>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</si>
  <si>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</si>
  <si>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</si>
  <si>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</si>
  <si>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</si>
  <si>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</si>
  <si>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</si>
  <si>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</si>
  <si>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</si>
  <si>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</si>
  <si>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</si>
  <si>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</si>
  <si>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</si>
  <si>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</si>
  <si>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</si>
  <si>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</si>
  <si>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</si>
  <si>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</si>
  <si>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</si>
  <si>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</si>
  <si>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</si>
  <si>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</si>
  <si>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</si>
  <si>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</si>
  <si>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</si>
  <si>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</si>
  <si>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</si>
  <si>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</si>
  <si>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</si>
  <si>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</si>
  <si>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</si>
  <si>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</si>
  <si>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</si>
  <si>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</si>
  <si>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</si>
  <si>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</si>
  <si>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</si>
  <si>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</si>
  <si>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</si>
  <si>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</si>
  <si>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</si>
  <si>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</si>
  <si>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</si>
  <si>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</si>
  <si>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</si>
  <si>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</si>
  <si>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</si>
  <si>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</si>
  <si>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</si>
  <si>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</si>
  <si>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</si>
  <si>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</si>
  <si>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</si>
  <si>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</si>
  <si>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</si>
  <si>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</si>
  <si>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</si>
  <si>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</si>
  <si>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</si>
  <si>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</si>
  <si>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</si>
  <si>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</si>
  <si>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</si>
  <si>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</si>
  <si>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</si>
  <si>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</si>
  <si>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</si>
  <si>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</si>
  <si>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</si>
  <si>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</si>
  <si>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</si>
  <si>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</si>
  <si>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</si>
  <si>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</si>
  <si>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</si>
  <si>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</si>
  <si>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</si>
  <si>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</si>
  <si>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</si>
  <si>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</si>
  <si>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</si>
  <si>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</si>
  <si>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</si>
  <si>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</si>
  <si>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</si>
  <si>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</si>
  <si>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</si>
  <si>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</si>
  <si>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</si>
  <si>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</si>
  <si>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</si>
  <si>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</si>
  <si>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</si>
  <si>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</si>
  <si>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</si>
  <si>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</si>
  <si>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</si>
  <si>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</si>
  <si>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</si>
  <si>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</si>
  <si>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</si>
  <si>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</si>
  <si>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</si>
  <si>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</si>
  <si>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</si>
  <si>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</si>
  <si>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</si>
  <si>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</si>
  <si>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</si>
  <si>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</si>
  <si>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</si>
  <si>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</si>
  <si>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</si>
  <si>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</si>
  <si>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</si>
  <si>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</si>
  <si>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</si>
  <si>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</si>
  <si>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</si>
  <si>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</si>
  <si>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</si>
  <si>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</si>
  <si>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</si>
  <si>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</si>
  <si>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</si>
  <si>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</si>
  <si>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</si>
  <si>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</si>
  <si>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</si>
  <si>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</si>
  <si>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</si>
  <si>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</si>
  <si>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</si>
  <si>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</si>
  <si>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</si>
  <si>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</si>
  <si>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</si>
  <si>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</si>
  <si>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</si>
  <si>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</si>
  <si>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</si>
  <si>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</si>
  <si>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</si>
  <si>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</si>
  <si>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</si>
  <si>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</si>
  <si>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</si>
  <si>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</si>
  <si>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</si>
  <si>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</si>
  <si>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</si>
  <si>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</si>
  <si>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</si>
  <si>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</si>
  <si>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</si>
  <si>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</si>
  <si>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</si>
  <si>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</si>
  <si>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</si>
  <si>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</si>
  <si>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</si>
  <si>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</si>
  <si>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</si>
  <si>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</si>
  <si>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</si>
  <si>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</si>
  <si>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</si>
  <si>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</si>
  <si>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</si>
  <si>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</si>
  <si>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</si>
  <si>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</si>
  <si>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</si>
  <si>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</si>
  <si>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</si>
  <si>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</si>
  <si>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</si>
  <si>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</si>
  <si>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</si>
  <si>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</si>
  <si>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</si>
  <si>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</si>
  <si>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</si>
  <si>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</si>
  <si>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</si>
  <si>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</si>
  <si>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</si>
  <si>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</si>
  <si>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</si>
  <si>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</si>
  <si>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</si>
  <si>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</si>
  <si>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</si>
  <si>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</si>
  <si>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</si>
  <si>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</si>
  <si>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</si>
  <si>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</si>
  <si>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</si>
  <si>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</si>
  <si>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</si>
  <si>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</si>
  <si>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</si>
  <si>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</si>
  <si>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</si>
  <si>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</si>
  <si>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</si>
  <si>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</si>
  <si>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</si>
  <si>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</si>
  <si>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</si>
  <si>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</si>
  <si>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</si>
  <si>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</si>
  <si>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</si>
  <si>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</si>
  <si>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</si>
  <si>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</si>
  <si>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</si>
  <si>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</si>
  <si>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</si>
  <si>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</si>
  <si>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</si>
  <si>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</si>
  <si>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</si>
  <si>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</si>
  <si>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</si>
  <si>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</si>
  <si>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</si>
  <si>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</si>
  <si>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</si>
  <si>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</si>
  <si>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</si>
  <si>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</si>
  <si>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</si>
  <si>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</si>
  <si>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</si>
  <si>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</si>
  <si>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</si>
  <si>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</si>
  <si>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</si>
  <si>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</si>
  <si>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</si>
  <si>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</si>
  <si>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</si>
  <si>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</si>
  <si>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</si>
  <si>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</si>
  <si>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</si>
  <si>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</si>
  <si>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</si>
  <si>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</si>
  <si>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</si>
  <si>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</si>
  <si>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</si>
  <si>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</si>
  <si>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</si>
  <si>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</si>
  <si>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</si>
  <si>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</si>
  <si>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</si>
  <si>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</si>
  <si>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</si>
  <si>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</si>
  <si>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</si>
  <si>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</si>
  <si>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</si>
  <si>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</si>
  <si>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</si>
  <si>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</si>
  <si>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</si>
  <si>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</si>
  <si>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</si>
  <si>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</si>
  <si>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</si>
  <si>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</si>
  <si>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</si>
  <si>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</si>
  <si>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</si>
  <si>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</si>
  <si>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</si>
  <si>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</si>
  <si>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</si>
  <si>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</si>
  <si>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</si>
  <si>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</si>
  <si>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</si>
  <si>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</si>
  <si>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</si>
  <si>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</si>
  <si>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</si>
  <si>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</si>
  <si>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</si>
  <si>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</si>
  <si>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</si>
  <si>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</si>
  <si>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</si>
  <si>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</si>
  <si>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</si>
  <si>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</si>
  <si>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</si>
  <si>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</si>
  <si>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</si>
  <si>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</si>
  <si>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</si>
  <si>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</si>
  <si>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</si>
  <si>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</si>
  <si>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</si>
  <si>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</si>
  <si>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</si>
  <si>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</si>
  <si>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</si>
  <si>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</si>
  <si>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</si>
  <si>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</si>
  <si>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</si>
  <si>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</si>
  <si>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</si>
  <si>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</si>
  <si>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</si>
  <si>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</si>
  <si>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</si>
  <si>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</si>
  <si>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</si>
  <si>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</si>
  <si>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</si>
  <si>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</si>
  <si>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</si>
  <si>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</si>
  <si>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</si>
  <si>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</si>
  <si>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</si>
  <si>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</si>
  <si>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</si>
  <si>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</si>
  <si>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</si>
  <si>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</si>
  <si>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</si>
  <si>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</si>
  <si>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</si>
  <si>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</si>
  <si>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</si>
  <si>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</si>
  <si>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</si>
  <si>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</si>
  <si>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</si>
  <si>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</si>
  <si>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</si>
  <si>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</si>
  <si>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</si>
  <si>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</si>
  <si>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</si>
  <si>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</si>
  <si>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</si>
  <si>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</si>
  <si>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</si>
  <si>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</si>
  <si>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</si>
  <si>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</si>
  <si>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</si>
  <si>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</si>
  <si>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</si>
  <si>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</si>
  <si>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</si>
  <si>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</si>
  <si>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</si>
  <si>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</si>
  <si>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</si>
  <si>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</si>
  <si>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</si>
  <si>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</si>
  <si>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</si>
  <si>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</si>
  <si>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</si>
  <si>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</si>
  <si>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</si>
  <si>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</si>
  <si>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</si>
  <si>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</si>
  <si>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</si>
  <si>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</si>
  <si>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</si>
  <si>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</si>
  <si>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</si>
  <si>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</si>
  <si>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</si>
  <si>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</si>
  <si>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</si>
  <si>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</si>
  <si>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</si>
  <si>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</si>
  <si>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</si>
  <si>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</si>
  <si>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</si>
  <si>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</si>
  <si>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</si>
  <si>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</si>
  <si>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</si>
  <si>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</si>
  <si>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</si>
  <si>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</si>
  <si>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</si>
  <si>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</si>
  <si>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</si>
  <si>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</si>
  <si>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</si>
  <si>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</si>
  <si>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</si>
  <si>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</si>
  <si>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</si>
  <si>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</si>
  <si>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</si>
  <si>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</si>
  <si>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</si>
  <si>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</si>
  <si>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</si>
  <si>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</si>
  <si>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</si>
  <si>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</si>
  <si>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</si>
  <si>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</si>
  <si>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</si>
  <si>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</si>
  <si>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</si>
  <si>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</si>
  <si>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</si>
  <si>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</si>
  <si>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</si>
  <si>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</si>
  <si>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</si>
  <si>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</si>
  <si>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</si>
  <si>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</si>
  <si>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</si>
  <si>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</si>
  <si>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</si>
  <si>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</si>
  <si>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</si>
  <si>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</si>
  <si>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</si>
  <si>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</si>
  <si>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</si>
  <si>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</si>
  <si>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</si>
  <si>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</si>
  <si>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</si>
  <si>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</si>
  <si>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</si>
  <si>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</si>
  <si>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</si>
  <si>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</si>
  <si>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</si>
  <si>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</si>
  <si>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</si>
  <si>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</si>
  <si>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</si>
  <si>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</si>
  <si>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</si>
  <si>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</si>
  <si>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</si>
  <si>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</si>
  <si>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</si>
  <si>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</si>
  <si>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</si>
  <si>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</si>
  <si>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</si>
  <si>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</si>
  <si>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</si>
  <si>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</si>
  <si>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</si>
  <si>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</si>
  <si>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</si>
  <si>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</si>
  <si>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</si>
  <si>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</si>
  <si>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</si>
  <si>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</si>
  <si>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</si>
  <si>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</si>
  <si>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</si>
  <si>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</si>
  <si>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</si>
  <si>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</si>
  <si>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</si>
  <si>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</si>
  <si>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</si>
  <si>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</si>
  <si>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</si>
  <si>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</si>
  <si>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</si>
  <si>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</si>
  <si>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</si>
  <si>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</si>
  <si>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</si>
  <si>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</si>
  <si>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</si>
  <si>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</si>
  <si>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</si>
  <si>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</si>
  <si>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</si>
  <si>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</si>
  <si>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</si>
  <si>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</si>
  <si>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</si>
  <si>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</si>
  <si>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</si>
  <si>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</si>
  <si>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</si>
  <si>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</si>
  <si>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</si>
  <si>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</si>
  <si>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</si>
  <si>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</si>
  <si>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</si>
  <si>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</si>
  <si>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</si>
  <si>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</si>
  <si>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</si>
  <si>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</si>
  <si>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</si>
  <si>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</si>
  <si>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</si>
  <si>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</si>
  <si>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</si>
  <si>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</si>
  <si>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</si>
  <si>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</si>
  <si>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</si>
  <si>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</si>
  <si>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</si>
  <si>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</si>
  <si>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</si>
  <si>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</si>
  <si>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</si>
  <si>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</si>
  <si>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</si>
  <si>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</si>
  <si>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</si>
  <si>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</si>
  <si>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</si>
  <si>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</si>
  <si>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</si>
  <si>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</si>
  <si>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</si>
  <si>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</si>
  <si>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</si>
  <si>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</si>
  <si>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</si>
  <si>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</si>
  <si>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</si>
  <si>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</si>
  <si>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</si>
  <si>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</si>
  <si>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</si>
  <si>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</si>
  <si>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</si>
  <si>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</si>
  <si>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</si>
  <si>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</si>
  <si>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</si>
  <si>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</si>
  <si>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</si>
  <si>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</si>
  <si>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</si>
  <si>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</si>
  <si>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</si>
  <si>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</si>
  <si>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</si>
  <si>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</si>
  <si>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</si>
  <si>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</si>
  <si>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</si>
  <si>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</si>
  <si>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</si>
  <si>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</si>
  <si>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</si>
  <si>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</si>
  <si>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</si>
  <si>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</si>
  <si>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</si>
  <si>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</si>
  <si>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</si>
  <si>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</si>
  <si>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</si>
  <si>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</si>
  <si>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</si>
  <si>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</si>
  <si>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</si>
  <si>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</si>
  <si>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</si>
  <si>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</si>
  <si>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</si>
  <si>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</si>
  <si>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</si>
  <si>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</si>
  <si>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</si>
  <si>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</si>
  <si>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</si>
  <si>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</si>
  <si>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</si>
  <si>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</si>
  <si>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</si>
  <si>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</si>
  <si>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</si>
  <si>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</si>
  <si>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</si>
  <si>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</si>
  <si>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</si>
  <si>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</si>
  <si>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</si>
  <si>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</si>
  <si>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</si>
  <si>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</si>
  <si>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</si>
  <si>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</si>
  <si>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</si>
  <si>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</si>
  <si>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</si>
  <si>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</si>
  <si>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</si>
  <si>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</si>
  <si>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</si>
  <si>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</si>
  <si>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</si>
  <si>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</si>
  <si>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</si>
  <si>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</si>
  <si>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</si>
  <si>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</si>
  <si>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</si>
  <si>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</si>
  <si>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</si>
  <si>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</si>
  <si>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</si>
  <si>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</si>
  <si>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</si>
  <si>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</si>
  <si>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</si>
  <si>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</si>
  <si>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</si>
  <si>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</si>
  <si>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</si>
  <si>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</si>
  <si>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</si>
  <si>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</si>
  <si>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</si>
  <si>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</si>
  <si>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</si>
  <si>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</si>
  <si>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</si>
  <si>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</si>
  <si>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</si>
  <si>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</si>
  <si>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</si>
  <si>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</si>
  <si>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</si>
  <si>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</si>
  <si>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</si>
  <si>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</si>
  <si>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</si>
  <si>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</si>
  <si>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</si>
  <si>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</si>
  <si>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</si>
  <si>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</si>
  <si>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</si>
  <si>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</si>
  <si>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</si>
  <si>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</si>
  <si>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</si>
  <si>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</si>
  <si>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</si>
  <si>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</si>
  <si>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</si>
  <si>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</si>
  <si>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</si>
  <si>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</si>
  <si>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</si>
  <si>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</si>
  <si>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</si>
  <si>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</si>
  <si>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</si>
  <si>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</si>
  <si>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</si>
  <si>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</si>
  <si>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</si>
  <si>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</si>
  <si>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</si>
  <si>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</si>
  <si>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</si>
  <si>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</si>
  <si>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</si>
  <si>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</si>
  <si>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</si>
  <si>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</si>
  <si>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</si>
  <si>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</si>
  <si>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</si>
  <si>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</si>
  <si>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</si>
  <si>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</si>
  <si>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</si>
  <si>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</si>
  <si>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</si>
  <si>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</si>
  <si>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</si>
  <si>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</si>
  <si>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</si>
  <si>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</si>
  <si>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</si>
  <si>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</si>
  <si>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</si>
  <si>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</si>
  <si>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</si>
  <si>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</si>
  <si>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</si>
  <si>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</si>
  <si>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</si>
  <si>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</si>
  <si>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</si>
  <si>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</si>
  <si>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</si>
  <si>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</si>
  <si>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</si>
  <si>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</si>
  <si>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</si>
  <si>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</si>
  <si>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</si>
  <si>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</si>
  <si>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</si>
  <si>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</si>
  <si>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</si>
  <si>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</si>
  <si>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</si>
  <si>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</si>
  <si>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</si>
  <si>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</si>
  <si>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</si>
  <si>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</si>
  <si>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</si>
  <si>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</si>
  <si>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</si>
  <si>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</si>
  <si>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</si>
  <si>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</si>
  <si>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</si>
  <si>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</si>
  <si>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</si>
  <si>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</si>
  <si>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</si>
  <si>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</si>
  <si>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</si>
  <si>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</si>
  <si>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</si>
  <si>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</si>
  <si>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</si>
  <si>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</si>
  <si>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</si>
  <si>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</si>
  <si>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</si>
  <si>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</si>
  <si>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</si>
  <si>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</si>
  <si>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</si>
  <si>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</si>
  <si>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</si>
  <si>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</si>
  <si>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</si>
  <si>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</si>
  <si>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</si>
  <si>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</si>
  <si>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</si>
  <si>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</si>
  <si>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</si>
  <si>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</si>
  <si>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</si>
  <si>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</si>
  <si>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</si>
  <si>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</si>
  <si>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</si>
  <si>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</si>
  <si>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</si>
  <si>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</si>
  <si>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</si>
  <si>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</si>
  <si>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</si>
  <si>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</si>
  <si>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</si>
  <si>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</si>
  <si>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</si>
  <si>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</si>
  <si>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</si>
  <si>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</si>
  <si>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</si>
  <si>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</si>
  <si>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</si>
  <si>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</si>
  <si>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</si>
  <si>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</si>
  <si>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</si>
  <si>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</si>
  <si>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</si>
  <si>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</si>
  <si>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</si>
  <si>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</si>
  <si>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</si>
  <si>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</si>
  <si>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</si>
  <si>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</si>
  <si>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</si>
  <si>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</si>
  <si>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</si>
  <si>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</si>
  <si>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</si>
  <si>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</si>
  <si>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</si>
  <si>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</si>
  <si>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</si>
  <si>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</si>
  <si>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</si>
  <si>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</si>
  <si>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</si>
  <si>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</si>
  <si>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</si>
  <si>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</si>
  <si>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</si>
  <si>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</si>
  <si>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</si>
  <si>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</si>
  <si>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</si>
  <si>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</si>
  <si>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</si>
  <si>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</si>
  <si>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</si>
  <si>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</si>
  <si>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</si>
  <si>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</si>
  <si>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</si>
  <si>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</si>
  <si>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</si>
  <si>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</si>
  <si>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</si>
  <si>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</si>
  <si>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</si>
  <si>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</si>
  <si>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</si>
  <si>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</si>
  <si>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</si>
  <si>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</si>
  <si>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</si>
  <si>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</si>
  <si>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</si>
  <si>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</si>
  <si>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</si>
  <si>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</si>
  <si>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</si>
  <si>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</si>
  <si>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</si>
  <si>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</si>
  <si>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</si>
  <si>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</si>
  <si>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</si>
  <si>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</si>
  <si>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</si>
  <si>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</si>
  <si>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</si>
  <si>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</si>
  <si>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</si>
  <si>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</si>
  <si>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</si>
  <si>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</si>
  <si>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</si>
  <si>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</si>
  <si>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</si>
  <si>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</si>
  <si>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</si>
  <si>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</si>
  <si>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</si>
  <si>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</si>
  <si>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</si>
  <si>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</si>
  <si>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</si>
  <si>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</si>
  <si>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</si>
  <si>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</si>
  <si>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</si>
  <si>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</si>
  <si>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</si>
  <si>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</si>
  <si>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</si>
  <si>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</si>
  <si>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</si>
  <si>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</si>
  <si>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</si>
  <si>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</si>
  <si>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</si>
  <si>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</si>
  <si>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</si>
  <si>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</si>
  <si>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</si>
  <si>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</si>
  <si>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</si>
  <si>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</si>
  <si>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</si>
  <si>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</si>
  <si>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</si>
  <si>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</si>
  <si>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</si>
  <si>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</si>
  <si>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</si>
  <si>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</si>
  <si>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</si>
  <si>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</si>
  <si>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</si>
  <si>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</si>
  <si>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</si>
  <si>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</si>
  <si>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</si>
  <si>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</si>
  <si>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</si>
  <si>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</si>
  <si>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</si>
  <si>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</si>
  <si>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</si>
  <si>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</si>
  <si>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</si>
  <si>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</si>
  <si>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</si>
  <si>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</si>
  <si>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</si>
  <si>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</si>
  <si>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</si>
  <si>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</si>
  <si>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</si>
  <si>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</si>
  <si>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</si>
  <si>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</si>
  <si>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</si>
  <si>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</si>
  <si>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</si>
  <si>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</si>
  <si>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</si>
  <si>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</si>
  <si>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</si>
  <si>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</si>
  <si>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</si>
  <si>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</si>
  <si>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</si>
  <si>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</si>
  <si>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</si>
  <si>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</si>
  <si>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</si>
  <si>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</si>
  <si>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</si>
  <si>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</si>
  <si>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</si>
  <si>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</si>
  <si>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</si>
  <si>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</si>
  <si>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</si>
  <si>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</si>
  <si>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</si>
  <si>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</si>
  <si>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</si>
  <si>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</si>
  <si>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</si>
  <si>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</si>
  <si>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</si>
  <si>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</si>
  <si>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</si>
  <si>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</si>
  <si>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</si>
  <si>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</si>
  <si>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</si>
  <si>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</si>
  <si>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</si>
  <si>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</si>
  <si>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</si>
  <si>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</si>
  <si>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</si>
  <si>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</si>
  <si>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</si>
  <si>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</si>
  <si>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</si>
  <si>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</si>
  <si>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</si>
  <si>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</si>
  <si>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</si>
  <si>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</si>
  <si>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</si>
  <si>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</si>
  <si>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</si>
  <si>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</si>
  <si>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</si>
  <si>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</si>
  <si>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</si>
  <si>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</si>
  <si>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</si>
  <si>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</si>
  <si>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</si>
  <si>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</si>
  <si>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</si>
  <si>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</si>
  <si>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</si>
  <si>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</si>
  <si>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</si>
  <si>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</si>
  <si>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</si>
  <si>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</si>
  <si>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</si>
  <si>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</si>
  <si>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</si>
  <si>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</si>
  <si>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</si>
  <si>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</si>
  <si>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</si>
  <si>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</si>
  <si>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</si>
  <si>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</si>
  <si>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</si>
  <si>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</si>
  <si>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</si>
  <si>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</si>
  <si>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</si>
  <si>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</si>
  <si>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</si>
  <si>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</si>
  <si>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</si>
  <si>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</si>
  <si>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</si>
  <si>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</si>
  <si>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</si>
  <si>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</si>
  <si>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</si>
  <si>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</si>
  <si>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</si>
  <si>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</si>
  <si>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</si>
  <si>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</si>
  <si>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</si>
  <si>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</si>
  <si>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</si>
  <si>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</si>
  <si>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</si>
  <si>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</si>
  <si>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</si>
  <si>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</si>
  <si>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</si>
  <si>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</si>
  <si>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</si>
  <si>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</si>
  <si>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</si>
  <si>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</si>
  <si>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</si>
  <si>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</si>
  <si>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</si>
  <si>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</si>
  <si>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</si>
  <si>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</si>
  <si>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</si>
  <si>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</si>
  <si>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</si>
  <si>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</si>
  <si>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</si>
  <si>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</si>
  <si>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</si>
  <si>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</si>
  <si>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</si>
  <si>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</si>
  <si>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</si>
  <si>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</si>
  <si>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</si>
  <si>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</si>
  <si>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</si>
  <si>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</si>
  <si>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</si>
  <si>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</si>
  <si>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</si>
  <si>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</si>
  <si>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</si>
  <si>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</si>
  <si>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</si>
  <si>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</si>
  <si>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</si>
  <si>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</si>
  <si>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</si>
  <si>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</si>
  <si>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</si>
  <si>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</si>
  <si>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</si>
  <si>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</si>
  <si>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</si>
  <si>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</si>
  <si>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</si>
  <si>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</si>
  <si>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</si>
  <si>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</si>
  <si>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</si>
  <si>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</si>
  <si>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</si>
  <si>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</si>
  <si>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</si>
  <si>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</si>
  <si>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</si>
  <si>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</si>
  <si>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</si>
  <si>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</si>
  <si>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</si>
  <si>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</si>
  <si>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</si>
  <si>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</si>
  <si>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</si>
  <si>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</si>
  <si>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</si>
  <si>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</si>
  <si>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</si>
  <si>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</si>
  <si>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</si>
  <si>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</si>
  <si>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</si>
  <si>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</si>
  <si>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</si>
  <si>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</si>
  <si>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</si>
  <si>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</si>
  <si>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</si>
  <si>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</si>
  <si>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</si>
  <si>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</si>
  <si>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</si>
  <si>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</si>
  <si>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</si>
  <si>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</si>
  <si>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</si>
  <si>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</si>
  <si>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</si>
  <si>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</si>
  <si>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</si>
  <si>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</si>
  <si>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</si>
  <si>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</si>
  <si>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</si>
  <si>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</si>
  <si>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</si>
  <si>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</si>
  <si>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</si>
  <si>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</si>
  <si>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</si>
  <si>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</si>
  <si>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</si>
  <si>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</si>
  <si>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</si>
  <si>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</si>
  <si>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</si>
  <si>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</si>
  <si>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</si>
  <si>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</si>
  <si>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</si>
  <si>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</si>
  <si>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</si>
  <si>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</si>
  <si>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</si>
  <si>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</si>
  <si>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</si>
  <si>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</si>
  <si>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</si>
  <si>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</si>
  <si>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</si>
  <si>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</si>
  <si>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</si>
  <si>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</si>
  <si>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</si>
  <si>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</si>
  <si>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</si>
  <si>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</si>
  <si>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</si>
  <si>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</si>
  <si>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</si>
  <si>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</si>
  <si>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</si>
  <si>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</si>
  <si>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</si>
  <si>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</si>
  <si>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</si>
  <si>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</si>
  <si>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</si>
  <si>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</si>
  <si>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</si>
  <si>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</si>
  <si>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</si>
  <si>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</si>
  <si>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</si>
  <si>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</si>
  <si>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</si>
  <si>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</si>
  <si>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</si>
  <si>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</si>
  <si>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</si>
  <si>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</si>
  <si>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</si>
  <si>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</si>
  <si>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</si>
  <si>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</si>
  <si>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</si>
  <si>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</si>
  <si>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</si>
  <si>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</si>
  <si>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</si>
  <si>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</si>
  <si>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</si>
  <si>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</si>
  <si>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</si>
  <si>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</si>
  <si>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</si>
  <si>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</si>
  <si>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</si>
  <si>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</si>
  <si>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</si>
  <si>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</si>
  <si>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</si>
  <si>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</si>
  <si>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</si>
  <si>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</si>
  <si>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</si>
  <si>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</si>
  <si>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</si>
  <si>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</si>
  <si>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</si>
  <si>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</si>
  <si>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</si>
  <si>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</si>
  <si>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</si>
  <si>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</si>
  <si>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</si>
  <si>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</si>
  <si>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</si>
  <si>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</si>
  <si>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</si>
  <si>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</si>
  <si>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</si>
  <si>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</si>
  <si>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</si>
  <si>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</si>
  <si>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</si>
  <si>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</si>
  <si>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</si>
  <si>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</si>
  <si>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</si>
  <si>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</si>
  <si>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</si>
  <si>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</si>
  <si>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</si>
  <si>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</si>
  <si>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</si>
  <si>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</si>
  <si>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</si>
  <si>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</si>
  <si>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</si>
  <si>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</si>
  <si>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</si>
  <si>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</si>
  <si>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</si>
  <si>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</si>
  <si>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</si>
  <si>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</si>
  <si>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</si>
  <si>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</si>
  <si>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</si>
  <si>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</si>
  <si>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</si>
  <si>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</si>
  <si>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</si>
  <si>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</si>
  <si>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</si>
  <si>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</si>
  <si>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</si>
  <si>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</si>
  <si>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</si>
  <si>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</si>
  <si>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</si>
  <si>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</si>
  <si>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</si>
  <si>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</si>
  <si>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</si>
  <si>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</si>
  <si>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</si>
  <si>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</si>
  <si>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</si>
  <si>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</si>
  <si>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</si>
  <si>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</si>
  <si>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</si>
  <si>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</si>
  <si>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</si>
  <si>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</si>
  <si>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</si>
  <si>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</si>
  <si>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</si>
  <si>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</si>
  <si>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</si>
  <si>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</si>
  <si>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</si>
  <si>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</si>
  <si>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</si>
  <si>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</si>
  <si>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</si>
  <si>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</si>
  <si>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</si>
  <si>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</si>
  <si>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</si>
  <si>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</si>
  <si>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</si>
  <si>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</si>
  <si>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</si>
  <si>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</si>
  <si>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</si>
  <si>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</si>
  <si>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</si>
  <si>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</si>
  <si>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</si>
  <si>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</si>
  <si>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</si>
  <si>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</si>
  <si>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</si>
  <si>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</si>
  <si>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</si>
  <si>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</si>
  <si>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</si>
  <si>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</si>
  <si>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</si>
  <si>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</si>
  <si>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</si>
  <si>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</si>
  <si>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</si>
  <si>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</si>
  <si>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</si>
  <si>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</si>
  <si>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</si>
  <si>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</si>
  <si>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</si>
  <si>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</si>
  <si>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</si>
  <si>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</si>
  <si>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</si>
  <si>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</si>
  <si>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</si>
  <si>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</si>
  <si>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</si>
  <si>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</si>
  <si>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</si>
  <si>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</si>
  <si>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</si>
  <si>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</si>
  <si>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</si>
  <si>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</si>
  <si>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</si>
  <si>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</si>
  <si>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</si>
  <si>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</si>
  <si>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</si>
  <si>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</si>
  <si>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</si>
  <si>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</si>
  <si>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</si>
  <si>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</si>
  <si>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</si>
  <si>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</si>
  <si>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</si>
  <si>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</si>
  <si>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</si>
  <si>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</si>
  <si>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</si>
  <si>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</si>
  <si>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</si>
  <si>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</si>
  <si>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</si>
  <si>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</si>
  <si>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</si>
  <si>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</si>
  <si>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</si>
  <si>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</si>
  <si>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</si>
  <si>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</si>
  <si>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</si>
  <si>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</si>
  <si>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</si>
  <si>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</si>
  <si>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</si>
  <si>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</si>
  <si>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</si>
  <si>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</si>
  <si>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</si>
  <si>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</si>
  <si>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</si>
  <si>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</si>
  <si>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</si>
  <si>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</si>
  <si>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</si>
  <si>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</si>
  <si>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</si>
  <si>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</si>
  <si>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</si>
  <si>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</si>
  <si>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</si>
  <si>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</si>
  <si>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</si>
  <si>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</si>
  <si>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</si>
  <si>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</si>
  <si>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</si>
  <si>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</si>
  <si>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</si>
  <si>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</si>
  <si>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</si>
  <si>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</si>
  <si>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</si>
  <si>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</si>
  <si>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</si>
  <si>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</si>
  <si>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</si>
  <si>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</si>
  <si>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</si>
  <si>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</si>
  <si>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</si>
  <si>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</si>
  <si>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</si>
  <si>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</si>
  <si>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</si>
  <si>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</si>
  <si>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</si>
  <si>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</si>
  <si>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</si>
  <si>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</si>
  <si>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</si>
  <si>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</si>
  <si>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</si>
  <si>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</si>
  <si>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</si>
  <si>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</si>
  <si>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</si>
  <si>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</si>
  <si>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</si>
  <si>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</si>
  <si>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</si>
  <si>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</si>
  <si>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</si>
  <si>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</si>
  <si>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</si>
  <si>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</si>
  <si>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</si>
  <si>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</si>
  <si>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</si>
  <si>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</si>
  <si>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</si>
  <si>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</si>
  <si>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</si>
  <si>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</si>
  <si>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</si>
  <si>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</si>
  <si>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</si>
  <si>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</si>
  <si>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</si>
  <si>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</si>
  <si>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</si>
  <si>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</si>
  <si>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</si>
  <si>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</si>
  <si>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</si>
  <si>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</si>
  <si>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</si>
  <si>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</si>
  <si>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</si>
  <si>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</si>
  <si>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</si>
  <si>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</si>
  <si>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</si>
  <si>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</si>
  <si>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</si>
  <si>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</si>
  <si>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</si>
  <si>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</si>
  <si>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</si>
  <si>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</si>
  <si>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</si>
  <si>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</si>
  <si>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</si>
  <si>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</si>
  <si>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</si>
  <si>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</si>
  <si>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</si>
  <si>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</si>
  <si>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</si>
  <si>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</si>
  <si>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</si>
  <si>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</si>
  <si>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</si>
  <si>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</si>
  <si>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</si>
  <si>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</si>
  <si>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</si>
  <si>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</si>
  <si>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</si>
  <si>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</si>
  <si>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</si>
  <si>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</si>
  <si>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</si>
  <si>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</si>
  <si>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</si>
  <si>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</si>
  <si>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</si>
  <si>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</si>
  <si>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</si>
  <si>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</si>
  <si>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</si>
  <si>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</si>
  <si>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</si>
  <si>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</si>
  <si>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</si>
  <si>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</si>
  <si>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</si>
  <si>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</si>
  <si>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</si>
  <si>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</si>
  <si>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</si>
  <si>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</si>
  <si>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</si>
  <si>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</si>
  <si>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</si>
  <si>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</si>
  <si>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</si>
  <si>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</si>
  <si>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</si>
  <si>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</si>
  <si>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</si>
  <si>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</si>
  <si>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</si>
  <si>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</si>
  <si>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</si>
  <si>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</si>
  <si>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</si>
  <si>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</si>
  <si>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</si>
  <si>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</si>
  <si>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</si>
  <si>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</si>
  <si>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</si>
  <si>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</si>
  <si>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</si>
  <si>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</si>
  <si>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</si>
  <si>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</si>
  <si>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</si>
  <si>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</si>
  <si>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</si>
  <si>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</si>
  <si>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</si>
  <si>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</si>
  <si>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</si>
  <si>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</si>
  <si>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</si>
  <si>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</si>
  <si>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</si>
  <si>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</si>
  <si>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</si>
  <si>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</si>
  <si>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</si>
  <si>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</si>
  <si>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</si>
  <si>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</si>
  <si>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</si>
  <si>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</si>
  <si>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</si>
  <si>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</si>
  <si>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</si>
  <si>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</si>
  <si>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</si>
  <si>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</si>
  <si>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</si>
  <si>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</si>
  <si>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</si>
  <si>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</si>
  <si>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</si>
  <si>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</si>
  <si>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</si>
  <si>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</si>
  <si>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</si>
  <si>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</si>
  <si>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</si>
  <si>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</si>
  <si>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</si>
  <si>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</si>
  <si>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</si>
  <si>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</si>
  <si>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</si>
  <si>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</si>
  <si>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</si>
  <si>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</si>
  <si>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</si>
  <si>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</si>
  <si>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</si>
  <si>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</si>
  <si>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</si>
  <si>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</si>
  <si>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</si>
  <si>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</si>
  <si>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</si>
  <si>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</si>
  <si>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</si>
  <si>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</si>
  <si>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</si>
  <si>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</si>
  <si>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</si>
  <si>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</si>
  <si>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</si>
  <si>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</si>
  <si>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</si>
  <si>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</si>
  <si>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</si>
  <si>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</si>
  <si>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</si>
  <si>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</si>
  <si>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</si>
  <si>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</si>
  <si>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</si>
  <si>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</si>
  <si>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</si>
  <si>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</si>
  <si>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</si>
  <si>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</si>
  <si>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</si>
  <si>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</si>
  <si>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</si>
  <si>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</si>
  <si>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</si>
  <si>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</si>
  <si>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</si>
  <si>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</si>
  <si>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</si>
  <si>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</si>
  <si>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</si>
  <si>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</si>
  <si>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</si>
  <si>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</si>
  <si>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</si>
  <si>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</si>
  <si>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</si>
  <si>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</si>
  <si>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</si>
  <si>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</si>
  <si>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</si>
  <si>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</si>
  <si>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</si>
  <si>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</si>
  <si>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</si>
  <si>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</si>
  <si>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</si>
  <si>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</si>
  <si>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</si>
  <si>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</si>
  <si>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</si>
  <si>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</si>
  <si>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</si>
  <si>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</si>
  <si>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</si>
  <si>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</si>
  <si>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</si>
  <si>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</si>
  <si>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</si>
  <si>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</si>
  <si>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</si>
  <si>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</si>
  <si>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</si>
  <si>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</si>
  <si>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</si>
  <si>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</si>
  <si>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</si>
  <si>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</si>
  <si>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</si>
  <si>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</si>
  <si>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</si>
  <si>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</si>
  <si>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</si>
  <si>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</si>
  <si>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</si>
  <si>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</si>
  <si>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</si>
  <si>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</si>
  <si>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</si>
  <si>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</si>
  <si>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</si>
  <si>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</si>
  <si>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</si>
  <si>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</si>
  <si>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</si>
  <si>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</si>
  <si>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</si>
  <si>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</si>
  <si>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</si>
  <si>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</si>
  <si>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</si>
  <si>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</si>
  <si>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</si>
  <si>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</si>
  <si>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</si>
  <si>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</si>
  <si>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</si>
  <si>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</si>
  <si>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</si>
  <si>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</si>
  <si>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</si>
  <si>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</si>
  <si>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</si>
  <si>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</si>
  <si>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</si>
  <si>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</si>
  <si>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</si>
  <si>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</si>
  <si>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</si>
  <si>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</si>
  <si>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</si>
  <si>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</si>
  <si>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</si>
  <si>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</si>
  <si>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</si>
  <si>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</si>
  <si>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</si>
  <si>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</si>
  <si>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</si>
  <si>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</si>
  <si>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</si>
  <si>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</si>
  <si>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</si>
  <si>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</si>
  <si>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</si>
  <si>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</si>
  <si>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</si>
  <si>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</si>
  <si>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</si>
  <si>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</si>
  <si>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</si>
  <si>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</si>
  <si>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</si>
  <si>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</si>
  <si>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</si>
  <si>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</si>
  <si>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</si>
  <si>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</si>
  <si>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</si>
  <si>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</si>
  <si>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</si>
  <si>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</si>
  <si>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</si>
  <si>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</si>
  <si>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</si>
  <si>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</si>
  <si>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</si>
  <si>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</si>
  <si>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</si>
  <si>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</si>
  <si>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</si>
  <si>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</si>
  <si>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</si>
  <si>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</si>
  <si>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</si>
  <si>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</si>
  <si>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</si>
  <si>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</si>
  <si>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</si>
  <si>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</si>
  <si>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</si>
  <si>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</si>
  <si>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</si>
  <si>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</si>
  <si>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</si>
  <si>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</si>
  <si>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</si>
  <si>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</si>
  <si>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</si>
  <si>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</si>
  <si>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</si>
  <si>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</si>
  <si>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</si>
  <si>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</si>
  <si>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</si>
  <si>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</si>
  <si>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</si>
  <si>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</si>
  <si>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</si>
  <si>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</si>
  <si>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</si>
  <si>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</si>
  <si>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</si>
  <si>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</si>
  <si>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</si>
  <si>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</si>
  <si>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</si>
  <si>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</si>
  <si>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</si>
  <si>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</si>
  <si>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</si>
  <si>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</si>
  <si>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</si>
  <si>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</si>
  <si>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</si>
  <si>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</si>
  <si>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</si>
  <si>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</si>
  <si>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</si>
  <si>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</si>
  <si>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</si>
  <si>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</si>
  <si>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</si>
  <si>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</si>
  <si>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</si>
  <si>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</si>
  <si>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</si>
  <si>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</si>
  <si>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</si>
  <si>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</si>
  <si>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</si>
  <si>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</si>
  <si>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</si>
  <si>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</si>
  <si>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</si>
  <si>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</si>
  <si>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</si>
  <si>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</si>
  <si>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</si>
  <si>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</si>
  <si>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</si>
  <si>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</si>
  <si>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</si>
  <si>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</si>
  <si>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</si>
  <si>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</si>
  <si>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</si>
  <si>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</si>
  <si>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</si>
  <si>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</si>
  <si>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</si>
  <si>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</si>
  <si>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</si>
  <si>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</si>
  <si>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</si>
  <si>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</si>
  <si>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</si>
  <si>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</si>
  <si>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</si>
  <si>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</si>
  <si>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</si>
  <si>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</si>
  <si>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</si>
  <si>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</si>
  <si>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</si>
  <si>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</si>
  <si>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</si>
  <si>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</si>
  <si>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</si>
  <si>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</si>
  <si>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</si>
  <si>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</si>
  <si>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</si>
  <si>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</si>
  <si>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</si>
  <si>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</si>
  <si>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</si>
  <si>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</si>
  <si>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</si>
  <si>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</si>
  <si>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</si>
  <si>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</si>
  <si>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</si>
  <si>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</si>
  <si>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</si>
  <si>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</si>
  <si>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</si>
  <si>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</si>
  <si>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</si>
  <si>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</si>
  <si>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</si>
  <si>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</si>
  <si>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</si>
  <si>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</si>
  <si>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</si>
  <si>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</si>
  <si>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</si>
  <si>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</si>
  <si>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</si>
  <si>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</si>
  <si>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</si>
  <si>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</si>
  <si>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</si>
  <si>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</si>
  <si>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</si>
  <si>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</si>
  <si>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</si>
  <si>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</si>
  <si>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</si>
  <si>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</si>
  <si>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</si>
  <si>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</si>
  <si>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</si>
  <si>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</si>
  <si>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</si>
  <si>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</si>
  <si>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</si>
  <si>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</si>
  <si>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</si>
  <si>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</si>
  <si>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</si>
  <si>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</si>
  <si>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</si>
  <si>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</si>
  <si>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</si>
  <si>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</si>
  <si>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</si>
  <si>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</si>
  <si>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</si>
  <si>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</si>
  <si>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</si>
  <si>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</si>
  <si>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</si>
  <si>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</si>
  <si>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</si>
  <si>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</si>
  <si>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</si>
  <si>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</si>
  <si>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</si>
  <si>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</si>
  <si>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</si>
  <si>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</si>
  <si>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</si>
  <si>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</si>
  <si>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</si>
  <si>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</si>
  <si>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</si>
  <si>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</si>
  <si>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</si>
  <si>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</si>
  <si>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</si>
  <si>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</si>
  <si>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</si>
  <si>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</si>
  <si>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</si>
  <si>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</si>
  <si>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</si>
  <si>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</si>
  <si>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</si>
  <si>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</si>
  <si>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</si>
  <si>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</si>
  <si>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</si>
  <si>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</si>
  <si>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</si>
  <si>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</si>
  <si>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</si>
  <si>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</si>
  <si>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</si>
  <si>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</si>
  <si>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</si>
  <si>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</si>
  <si>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</si>
  <si>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</si>
  <si>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</si>
  <si>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</si>
  <si>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</si>
  <si>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</si>
  <si>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</si>
  <si>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</si>
  <si>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</si>
  <si>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</si>
  <si>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</si>
  <si>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</si>
  <si>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</si>
  <si>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</si>
  <si>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</si>
  <si>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</si>
  <si>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</si>
  <si>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</si>
  <si>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</si>
  <si>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</si>
  <si>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</si>
  <si>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</si>
  <si>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</si>
  <si>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</si>
  <si>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</si>
  <si>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</si>
  <si>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</si>
  <si>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</si>
  <si>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</si>
  <si>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</si>
  <si>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</si>
  <si>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</si>
  <si>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</si>
  <si>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</si>
  <si>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</si>
  <si>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</si>
  <si>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</si>
  <si>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</si>
  <si>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</si>
  <si>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</si>
  <si>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</si>
  <si>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</si>
  <si>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</si>
  <si>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</si>
  <si>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</si>
  <si>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</si>
  <si>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</si>
  <si>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</si>
  <si>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</si>
  <si>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</si>
  <si>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</si>
  <si>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</si>
  <si>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</si>
  <si>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</si>
  <si>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</si>
  <si>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</si>
  <si>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</si>
  <si>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</si>
  <si>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</si>
  <si>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</si>
  <si>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</si>
  <si>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</si>
  <si>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</si>
  <si>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</si>
  <si>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</si>
  <si>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</si>
  <si>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</si>
  <si>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</si>
  <si>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</si>
  <si>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</si>
  <si>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</si>
  <si>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</si>
  <si>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</si>
  <si>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</si>
  <si>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</si>
  <si>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</si>
  <si>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</si>
  <si>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</si>
  <si>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</si>
  <si>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</si>
  <si>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</si>
  <si>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</si>
  <si>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</si>
  <si>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</si>
  <si>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</si>
  <si>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</si>
  <si>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</si>
  <si>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</si>
  <si>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</si>
  <si>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</si>
  <si>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</si>
  <si>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</si>
  <si>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</si>
  <si>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</si>
  <si>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</si>
  <si>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</si>
  <si>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</si>
  <si>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</si>
  <si>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</si>
  <si>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</si>
  <si>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</si>
  <si>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</si>
  <si>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</si>
  <si>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</si>
  <si>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</si>
  <si>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</si>
  <si>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</si>
  <si>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</si>
  <si>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</si>
  <si>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</si>
  <si>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</si>
  <si>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</si>
  <si>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</si>
  <si>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</si>
  <si>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</si>
  <si>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</si>
  <si>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</si>
  <si>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</si>
  <si>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</si>
  <si>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</si>
  <si>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</si>
  <si>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</si>
  <si>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</si>
  <si>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</si>
  <si>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</si>
  <si>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</si>
  <si>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</si>
  <si>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</si>
  <si>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</si>
  <si>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</si>
  <si>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</si>
  <si>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</si>
  <si>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</si>
  <si>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</si>
  <si>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</si>
  <si>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</si>
  <si>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</si>
  <si>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</si>
  <si>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</si>
  <si>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</si>
  <si>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</si>
  <si>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</si>
  <si>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</si>
  <si>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</si>
  <si>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</si>
  <si>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</si>
  <si>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</si>
  <si>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</si>
  <si>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</si>
  <si>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</si>
  <si>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</si>
  <si>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</si>
  <si>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</si>
  <si>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</si>
  <si>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</si>
  <si>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</si>
  <si>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</si>
  <si>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</si>
  <si>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</si>
  <si>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</si>
  <si>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</si>
  <si>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</si>
  <si>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</si>
  <si>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</si>
  <si>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</si>
  <si>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</si>
  <si>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</si>
  <si>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</si>
  <si>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</si>
  <si>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</si>
  <si>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</si>
  <si>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</si>
  <si>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</si>
  <si>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</si>
  <si>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</si>
  <si>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</si>
  <si>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</si>
  <si>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</si>
  <si>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</si>
  <si>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</si>
  <si>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</si>
  <si>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</si>
  <si>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</si>
  <si>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</si>
  <si>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</si>
  <si>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</si>
  <si>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</si>
  <si>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</si>
  <si>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</si>
  <si>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</si>
  <si>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</si>
  <si>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</si>
  <si>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</si>
  <si>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</si>
  <si>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</si>
  <si>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</si>
  <si>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</si>
  <si>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</si>
  <si>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</si>
  <si>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</si>
  <si>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</si>
  <si>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</si>
  <si>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</si>
  <si>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</si>
  <si>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</si>
  <si>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</si>
  <si>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</si>
  <si>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</si>
  <si>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</si>
  <si>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</si>
  <si>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</si>
  <si>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</si>
  <si>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</si>
  <si>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</si>
  <si>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</si>
  <si>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</si>
  <si>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</si>
  <si>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</si>
  <si>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</si>
  <si>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</si>
  <si>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</si>
  <si>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</si>
  <si>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</si>
  <si>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</si>
  <si>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</si>
  <si>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</si>
  <si>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</si>
  <si>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</si>
  <si>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</si>
  <si>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</si>
  <si>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</si>
  <si>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</si>
  <si>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</si>
  <si>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</si>
  <si>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</si>
  <si>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</si>
  <si>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</si>
  <si>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</si>
  <si>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</si>
  <si>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</si>
  <si>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</si>
  <si>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</si>
  <si>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</si>
  <si>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</si>
  <si>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</si>
  <si>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</si>
  <si>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</si>
  <si>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</si>
  <si>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</si>
  <si>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</si>
  <si>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</si>
  <si>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</si>
  <si>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</si>
  <si>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</si>
  <si>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</si>
  <si>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</si>
  <si>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</si>
  <si>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</si>
  <si>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</si>
  <si>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</si>
  <si>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</si>
  <si>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</si>
  <si>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</si>
  <si>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</si>
  <si>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</si>
  <si>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</si>
  <si>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</si>
  <si>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</si>
  <si>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</si>
  <si>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</si>
  <si>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</si>
  <si>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</si>
  <si>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</si>
  <si>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</si>
  <si>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</si>
  <si>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</si>
  <si>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</si>
  <si>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</si>
  <si>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</si>
  <si>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</si>
  <si>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</si>
  <si>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</si>
  <si>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</si>
  <si>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</si>
  <si>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</si>
  <si>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</si>
  <si>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</si>
  <si>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</si>
  <si>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</si>
  <si>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</si>
  <si>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</si>
  <si>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</si>
  <si>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</si>
  <si>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</si>
  <si>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</si>
  <si>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</si>
  <si>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</si>
  <si>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</si>
  <si>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</si>
  <si>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</si>
  <si>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</si>
  <si>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</si>
  <si>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</si>
  <si>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</si>
  <si>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</si>
  <si>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</si>
  <si>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</si>
  <si>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</si>
  <si>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</si>
  <si>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</si>
  <si>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</si>
  <si>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</si>
  <si>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</si>
  <si>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</si>
  <si>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</si>
  <si>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</si>
  <si>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</si>
  <si>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</si>
  <si>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</si>
  <si>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</si>
  <si>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</si>
  <si>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</si>
  <si>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</si>
  <si>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</si>
  <si>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</si>
  <si>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</si>
  <si>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</si>
  <si>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</si>
  <si>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</si>
  <si>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</si>
  <si>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</si>
  <si>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</si>
  <si>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</si>
  <si>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</si>
  <si>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</si>
  <si>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</si>
  <si>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</si>
  <si>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</si>
  <si>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</si>
  <si>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</si>
  <si>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</si>
  <si>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</si>
  <si>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</si>
  <si>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</si>
  <si>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</si>
  <si>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</si>
  <si>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</si>
  <si>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</si>
  <si>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</si>
  <si>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</si>
  <si>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</si>
  <si>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</si>
  <si>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</si>
  <si>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</si>
  <si>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</si>
  <si>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</si>
  <si>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</si>
  <si>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</si>
  <si>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</si>
  <si>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</si>
  <si>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</si>
  <si>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</si>
  <si>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</si>
  <si>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</si>
  <si>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</si>
  <si>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</si>
  <si>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</si>
  <si>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</si>
  <si>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</si>
  <si>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</si>
  <si>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</si>
  <si>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</si>
  <si>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</si>
  <si>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</si>
  <si>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</si>
  <si>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</si>
  <si>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</si>
  <si>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</si>
  <si>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</si>
  <si>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</si>
  <si>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</si>
  <si>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</si>
  <si>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</si>
  <si>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</si>
  <si>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</si>
  <si>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</si>
  <si>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</si>
  <si>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</si>
  <si>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</si>
  <si>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</si>
  <si>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</si>
  <si>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</si>
  <si>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</si>
  <si>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</si>
  <si>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</si>
  <si>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</si>
  <si>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</si>
  <si>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</si>
  <si>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</si>
  <si>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</si>
  <si>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</si>
  <si>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</si>
  <si>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</si>
  <si>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</si>
  <si>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</si>
  <si>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</si>
  <si>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</si>
  <si>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</si>
  <si>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</si>
  <si>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</si>
  <si>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</si>
  <si>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</si>
  <si>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</si>
  <si>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</si>
  <si>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</si>
  <si>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</si>
  <si>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</si>
  <si>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</si>
  <si>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</si>
  <si>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</si>
  <si>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</si>
  <si>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</si>
  <si>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</si>
  <si>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</si>
  <si>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</si>
  <si>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</si>
  <si>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</si>
  <si>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</si>
  <si>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</si>
  <si>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</si>
  <si>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</si>
  <si>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</si>
  <si>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</si>
  <si>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</si>
  <si>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</si>
  <si>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</si>
  <si>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</si>
  <si>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</si>
  <si>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</si>
  <si>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</si>
  <si>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</si>
  <si>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</si>
  <si>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</si>
  <si>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</si>
  <si>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</si>
  <si>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</si>
  <si>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</si>
  <si>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</si>
  <si>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</si>
  <si>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</si>
  <si>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</si>
  <si>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</si>
  <si>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</si>
  <si>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</si>
  <si>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</si>
  <si>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</si>
  <si>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</si>
  <si>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</si>
  <si>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</si>
  <si>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</si>
  <si>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</si>
  <si>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</si>
  <si>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</si>
  <si>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</si>
  <si>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</si>
  <si>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</si>
  <si>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</si>
  <si>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</si>
  <si>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</si>
  <si>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</si>
  <si>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</si>
  <si>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</si>
  <si>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</si>
  <si>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</si>
  <si>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</si>
  <si>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</si>
  <si>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</si>
  <si>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</si>
  <si>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</si>
  <si>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</si>
  <si>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</si>
  <si>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</si>
  <si>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</si>
  <si>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</si>
  <si>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</si>
  <si>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</si>
  <si>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</si>
  <si>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</si>
  <si>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</si>
  <si>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</si>
  <si>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</si>
  <si>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</si>
  <si>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</si>
  <si>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</si>
  <si>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</si>
  <si>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</si>
  <si>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</si>
  <si>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</si>
  <si>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</si>
  <si>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</si>
  <si>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</si>
  <si>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</si>
  <si>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</si>
  <si>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</si>
  <si>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</si>
  <si>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</si>
  <si>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</si>
  <si>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</si>
  <si>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</si>
  <si>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</si>
  <si>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</si>
  <si>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</si>
  <si>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</si>
  <si>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</si>
  <si>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</si>
  <si>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</si>
  <si>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</si>
  <si>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</si>
  <si>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</si>
  <si>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</si>
  <si>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</si>
  <si>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</si>
  <si>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</si>
  <si>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</si>
  <si>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</si>
  <si>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</si>
  <si>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</si>
  <si>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</si>
  <si>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</si>
  <si>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</si>
  <si>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</si>
  <si>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</si>
  <si>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</si>
  <si>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</si>
  <si>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</si>
  <si>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</si>
  <si>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</si>
  <si>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</si>
  <si>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</si>
  <si>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</si>
  <si>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</si>
  <si>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</si>
  <si>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</si>
  <si>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</si>
  <si>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</si>
  <si>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</si>
  <si>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</si>
  <si>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</si>
  <si>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</si>
  <si>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</si>
  <si>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</si>
  <si>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</si>
  <si>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</si>
  <si>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</si>
  <si>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</si>
  <si>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</si>
  <si>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</si>
  <si>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</si>
  <si>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</si>
  <si>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</si>
  <si>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</si>
  <si>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</si>
  <si>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</si>
  <si>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</si>
  <si>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</si>
  <si>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</si>
  <si>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</si>
  <si>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</si>
  <si>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</si>
  <si>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</si>
  <si>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</si>
  <si>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</si>
  <si>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</si>
  <si>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</si>
  <si>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</si>
  <si>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</si>
  <si>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</si>
  <si>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</si>
  <si>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</si>
  <si>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</si>
  <si>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</si>
  <si>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</si>
  <si>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</si>
  <si>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</si>
  <si>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</si>
  <si>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</si>
  <si>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</si>
  <si>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</si>
  <si>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</si>
  <si>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</si>
  <si>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</si>
  <si>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</si>
  <si>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</si>
  <si>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</si>
  <si>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</si>
  <si>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</si>
  <si>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</si>
  <si>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</si>
  <si>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</si>
  <si>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</si>
  <si>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</si>
  <si>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</si>
  <si>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</si>
  <si>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</si>
  <si>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</si>
  <si>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</si>
  <si>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</si>
  <si>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</si>
  <si>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</si>
  <si>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</si>
  <si>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</si>
  <si>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</si>
  <si>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</si>
  <si>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</si>
  <si>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</si>
  <si>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</si>
  <si>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</si>
  <si>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</si>
  <si>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</si>
  <si>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</si>
  <si>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</si>
  <si>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</si>
  <si>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</si>
  <si>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</si>
  <si>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</si>
  <si>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</si>
  <si>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</si>
  <si>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</si>
  <si>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</si>
  <si>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</si>
  <si>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</si>
  <si>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</si>
  <si>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</si>
  <si>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</si>
  <si>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</si>
  <si>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</si>
  <si>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</si>
  <si>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</si>
  <si>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</si>
  <si>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</si>
  <si>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</si>
  <si>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</si>
  <si>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</si>
  <si>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</si>
  <si>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</si>
  <si>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</si>
  <si>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</si>
  <si>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</si>
  <si>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</si>
  <si>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</si>
  <si>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</si>
  <si>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</si>
  <si>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</si>
  <si>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</si>
  <si>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</si>
  <si>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</si>
  <si>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</si>
  <si>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</si>
  <si>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</si>
  <si>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</si>
  <si>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</si>
  <si>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</si>
  <si>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</si>
  <si>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</si>
  <si>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</si>
  <si>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</si>
  <si>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</si>
  <si>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</si>
  <si>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</si>
  <si>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</si>
  <si>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</si>
  <si>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</si>
  <si>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</si>
  <si>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</si>
  <si>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</si>
  <si>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</si>
  <si>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</si>
  <si>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</si>
  <si>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</si>
  <si>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</si>
  <si>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</si>
  <si>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</si>
  <si>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</si>
  <si>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</si>
  <si>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</si>
  <si>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</si>
  <si>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</si>
  <si>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</si>
  <si>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</si>
  <si>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</si>
  <si>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</si>
  <si>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</si>
  <si>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</si>
  <si>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</si>
  <si>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</si>
  <si>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</si>
  <si>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</si>
  <si>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</si>
  <si>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</si>
  <si>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</si>
  <si>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</si>
  <si>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</si>
  <si>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</si>
  <si>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</si>
  <si>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</si>
  <si>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</si>
  <si>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</si>
  <si>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</si>
  <si>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</si>
  <si>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</si>
  <si>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</si>
  <si>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</si>
  <si>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</si>
  <si>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</si>
  <si>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</si>
  <si>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</si>
  <si>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</si>
  <si>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</si>
  <si>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</si>
  <si>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</si>
  <si>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</si>
  <si>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</si>
  <si>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</si>
  <si>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</si>
  <si>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</si>
  <si>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</si>
  <si>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</si>
  <si>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</si>
  <si>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</si>
  <si>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</si>
  <si>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</si>
  <si>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</si>
  <si>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</si>
  <si>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</si>
  <si>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</si>
  <si>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</si>
  <si>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</si>
  <si>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</si>
  <si>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</si>
  <si>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</si>
  <si>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</si>
  <si>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</si>
  <si>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</si>
  <si>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</si>
  <si>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</si>
  <si>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</si>
  <si>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</si>
  <si>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</si>
  <si>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</si>
  <si>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</si>
  <si>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</si>
  <si>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</si>
  <si>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</si>
  <si>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</si>
  <si>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</si>
  <si>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</si>
  <si>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</si>
  <si>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</si>
  <si>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</si>
  <si>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</si>
  <si>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</si>
  <si>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</si>
  <si>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</si>
  <si>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</si>
  <si>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</si>
  <si>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</si>
  <si>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</si>
  <si>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</si>
  <si>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</si>
  <si>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</si>
  <si>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</si>
  <si>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</si>
  <si>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</si>
  <si>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</si>
  <si>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</si>
  <si>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</si>
  <si>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</si>
  <si>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</si>
  <si>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</si>
  <si>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</si>
  <si>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</si>
  <si>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</si>
  <si>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</si>
  <si>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</si>
  <si>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</si>
  <si>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</si>
  <si>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</si>
  <si>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</si>
  <si>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</si>
  <si>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</si>
  <si>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</si>
  <si>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</si>
  <si>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</si>
  <si>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</si>
  <si>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</si>
  <si>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</si>
  <si>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</si>
  <si>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</si>
  <si>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</si>
  <si>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</si>
  <si>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</si>
  <si>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</si>
  <si>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</si>
  <si>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</si>
  <si>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</si>
  <si>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</si>
  <si>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</si>
  <si>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</si>
  <si>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</si>
  <si>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</si>
  <si>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</si>
  <si>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</si>
  <si>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</si>
  <si>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</si>
  <si>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</si>
  <si>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</si>
  <si>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</si>
  <si>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</si>
  <si>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</si>
  <si>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</si>
  <si>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</si>
  <si>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</si>
  <si>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</si>
  <si>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</si>
  <si>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</si>
  <si>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</si>
  <si>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</si>
  <si>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</si>
  <si>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</si>
  <si>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</si>
  <si>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</si>
  <si>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</si>
  <si>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</si>
  <si>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</si>
  <si>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</si>
  <si>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</si>
  <si>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</si>
  <si>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</si>
  <si>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</si>
  <si>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</si>
  <si>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</si>
  <si>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</si>
  <si>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</si>
  <si>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</si>
  <si>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</si>
  <si>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</si>
  <si>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</si>
  <si>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</si>
  <si>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</si>
  <si>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</si>
  <si>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</si>
  <si>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</si>
  <si>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</si>
  <si>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</si>
  <si>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</si>
  <si>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</si>
  <si>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</si>
  <si>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</si>
  <si>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</si>
  <si>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</si>
  <si>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</si>
  <si>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</si>
  <si>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</si>
  <si>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</si>
  <si>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</si>
  <si>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</si>
  <si>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</si>
  <si>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</si>
  <si>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</si>
  <si>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</si>
  <si>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</si>
  <si>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</si>
  <si>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</si>
  <si>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</si>
  <si>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</si>
  <si>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</si>
  <si>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</si>
  <si>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</si>
  <si>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</si>
  <si>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</si>
  <si>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</si>
  <si>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</si>
  <si>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</si>
  <si>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</si>
  <si>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</si>
  <si>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</si>
  <si>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</si>
  <si>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</si>
  <si>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</si>
  <si>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</si>
  <si>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</si>
  <si>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</si>
  <si>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</si>
  <si>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</si>
  <si>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</si>
  <si>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</si>
  <si>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</si>
  <si>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</si>
  <si>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</si>
  <si>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</si>
  <si>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</si>
  <si>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</si>
  <si>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</si>
  <si>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</si>
  <si>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</si>
  <si>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</si>
  <si>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</si>
  <si>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</si>
  <si>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</si>
  <si>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</si>
  <si>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</si>
  <si>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</si>
  <si>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</si>
  <si>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</si>
  <si>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</si>
  <si>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</si>
  <si>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</si>
  <si>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</si>
  <si>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</si>
  <si>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</si>
  <si>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</si>
  <si>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</si>
  <si>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</si>
  <si>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</si>
  <si>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</si>
  <si>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</si>
  <si>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</si>
  <si>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</si>
  <si>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</si>
  <si>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</si>
  <si>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</si>
  <si>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</si>
  <si>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</si>
  <si>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</si>
  <si>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</si>
  <si>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</si>
  <si>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</si>
  <si>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</si>
  <si>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</si>
  <si>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</si>
  <si>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</si>
  <si>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</si>
  <si>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</si>
  <si>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</si>
  <si>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</si>
  <si>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</si>
  <si>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</si>
  <si>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</si>
  <si>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</si>
  <si>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</si>
  <si>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</si>
  <si>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</si>
  <si>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</si>
  <si>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</si>
  <si>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</si>
  <si>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</si>
  <si>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</si>
  <si>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</si>
  <si>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</si>
  <si>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</si>
  <si>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</si>
  <si>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</si>
  <si>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</si>
  <si>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</si>
  <si>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</si>
  <si>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</si>
  <si>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</si>
  <si>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</si>
  <si>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</si>
  <si>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</si>
  <si>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</si>
  <si>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</si>
  <si>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</si>
  <si>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</si>
  <si>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</si>
  <si>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</si>
  <si>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</si>
  <si>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</si>
  <si>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</si>
  <si>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</si>
  <si>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</si>
  <si>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</si>
  <si>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</si>
  <si>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</si>
  <si>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</si>
  <si>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</si>
  <si>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</si>
  <si>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</si>
  <si>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</si>
  <si>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</si>
  <si>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</si>
  <si>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</si>
  <si>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</si>
  <si>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</si>
  <si>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</si>
  <si>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</si>
  <si>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</si>
  <si>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</si>
  <si>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</si>
  <si>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</si>
  <si>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</si>
  <si>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</si>
  <si>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</si>
  <si>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</si>
  <si>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</si>
  <si>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</si>
  <si>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</si>
  <si>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</si>
  <si>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</si>
  <si>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</si>
  <si>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</si>
  <si>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</si>
  <si>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</si>
  <si>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</si>
  <si>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</si>
  <si>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</si>
  <si>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</si>
  <si>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</si>
  <si>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</si>
  <si>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</si>
  <si>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</si>
  <si>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</si>
  <si>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</si>
  <si>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</si>
  <si>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</si>
  <si>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</si>
  <si>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</si>
  <si>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</si>
  <si>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</si>
  <si>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</si>
  <si>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</si>
  <si>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</si>
  <si>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</si>
  <si>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</si>
  <si>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</si>
  <si>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</si>
  <si>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</si>
  <si>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</si>
  <si>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</si>
  <si>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</si>
  <si>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</si>
  <si>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</si>
  <si>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</si>
  <si>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</si>
  <si>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</si>
  <si>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</si>
  <si>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</si>
  <si>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</si>
  <si>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</si>
  <si>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</si>
  <si>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</si>
  <si>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</si>
  <si>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</si>
  <si>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</si>
  <si>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</si>
  <si>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</si>
  <si>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</si>
  <si>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</si>
  <si>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</si>
  <si>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</si>
  <si>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</si>
  <si>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</si>
  <si>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</si>
  <si>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</si>
  <si>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</si>
  <si>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</si>
  <si>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</si>
  <si>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</si>
  <si>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</si>
  <si>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</si>
  <si>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</si>
  <si>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</si>
  <si>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</si>
  <si>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</si>
  <si>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</si>
  <si>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</si>
  <si>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</si>
  <si>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</si>
  <si>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</si>
  <si>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</si>
  <si>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</si>
  <si>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</si>
  <si>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</si>
  <si>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</si>
  <si>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</si>
  <si>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</si>
  <si>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</si>
  <si>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</si>
  <si>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</si>
  <si>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</si>
  <si>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</si>
  <si>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</si>
  <si>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</si>
  <si>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</si>
  <si>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</si>
  <si>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</si>
  <si>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</si>
  <si>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</si>
  <si>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</si>
  <si>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</si>
  <si>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</si>
  <si>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</si>
  <si>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</si>
  <si>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</si>
  <si>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</si>
  <si>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</si>
  <si>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</si>
  <si>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</si>
  <si>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</si>
  <si>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</si>
  <si>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</si>
  <si>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</si>
  <si>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</si>
  <si>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</si>
  <si>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</si>
  <si>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</si>
  <si>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</si>
  <si>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</si>
  <si>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</si>
  <si>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</si>
  <si>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</si>
  <si>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</si>
  <si>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</si>
  <si>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</si>
  <si>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</si>
  <si>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</si>
  <si>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</si>
  <si>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</si>
  <si>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</si>
  <si>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</si>
  <si>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</si>
  <si>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</si>
  <si>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</si>
  <si>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</si>
  <si>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</si>
  <si>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</si>
  <si>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</si>
  <si>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</si>
  <si>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</si>
  <si>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</si>
  <si>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</si>
  <si>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</si>
  <si>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</si>
  <si>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</si>
  <si>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</si>
  <si>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</si>
  <si>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</si>
  <si>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</si>
  <si>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</si>
  <si>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</si>
  <si>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</si>
  <si>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</si>
  <si>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</si>
  <si>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</si>
  <si>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</si>
  <si>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</si>
  <si>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</si>
  <si>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</si>
  <si>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</si>
  <si>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</si>
  <si>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</si>
  <si>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</si>
  <si>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</si>
  <si>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</si>
  <si>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</si>
  <si>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</si>
  <si>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</si>
  <si>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</si>
  <si>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</si>
  <si>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</si>
  <si>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</si>
  <si>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</si>
  <si>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</si>
  <si>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</si>
  <si>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</si>
  <si>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</si>
  <si>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</si>
  <si>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</si>
  <si>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</si>
  <si>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</si>
  <si>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</si>
  <si>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</si>
  <si>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</si>
  <si>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</si>
  <si>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</si>
  <si>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</si>
  <si>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</si>
  <si>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</si>
  <si>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</si>
  <si>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</si>
  <si>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</si>
  <si>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</si>
  <si>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</si>
  <si>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</si>
  <si>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</si>
  <si>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</si>
  <si>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</si>
  <si>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</si>
  <si>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</si>
  <si>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</si>
  <si>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</si>
  <si>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</si>
  <si>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</si>
  <si>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</si>
  <si>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</si>
  <si>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</si>
  <si>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</si>
  <si>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</si>
  <si>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</si>
  <si>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</si>
  <si>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</si>
  <si>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</si>
  <si>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</si>
  <si>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</si>
  <si>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</si>
  <si>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</si>
  <si>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</si>
  <si>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</si>
  <si>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</si>
  <si>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</si>
  <si>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</si>
  <si>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</si>
  <si>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</si>
  <si>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</si>
  <si>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</si>
  <si>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</si>
  <si>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</si>
  <si>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</si>
  <si>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</si>
  <si>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</si>
  <si>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</si>
  <si>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</si>
  <si>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</si>
  <si>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</si>
  <si>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</si>
  <si>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</si>
  <si>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</si>
  <si>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</si>
  <si>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</si>
  <si>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</si>
  <si>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</si>
  <si>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</si>
  <si>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</si>
  <si>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</si>
  <si>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</si>
  <si>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</si>
  <si>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</si>
  <si>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</si>
  <si>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</si>
  <si>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</si>
  <si>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</si>
  <si>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</si>
  <si>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</si>
  <si>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</si>
  <si>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</si>
  <si>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</si>
  <si>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</si>
  <si>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</si>
  <si>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</si>
  <si>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</si>
  <si>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</si>
  <si>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</si>
  <si>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</si>
  <si>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</si>
  <si>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</si>
  <si>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</si>
  <si>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</si>
  <si>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</si>
  <si>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</si>
  <si>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</si>
  <si>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</si>
  <si>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</si>
  <si>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</si>
  <si>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</si>
  <si>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</si>
  <si>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</si>
  <si>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</si>
  <si>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</si>
  <si>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</si>
  <si>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</si>
  <si>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</si>
  <si>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</si>
  <si>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</si>
  <si>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</si>
  <si>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</si>
  <si>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</si>
  <si>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</si>
  <si>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</si>
  <si>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</si>
  <si>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</si>
  <si>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</si>
  <si>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</si>
  <si>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</si>
  <si>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</si>
  <si>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</si>
  <si>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</si>
  <si>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</si>
  <si>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</si>
  <si>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</si>
  <si>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</si>
  <si>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</si>
  <si>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</si>
  <si>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</si>
  <si>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</si>
  <si>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</si>
  <si>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</si>
  <si>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</si>
  <si>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</si>
  <si>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</si>
  <si>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</si>
  <si>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</si>
  <si>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</si>
  <si>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</si>
  <si>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</si>
  <si>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</si>
  <si>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</si>
  <si>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</si>
  <si>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</si>
  <si>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</si>
  <si>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</si>
  <si>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</si>
  <si>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</si>
  <si>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</si>
  <si>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</si>
  <si>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</si>
  <si>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</si>
  <si>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</si>
  <si>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</si>
  <si>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</si>
  <si>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</si>
  <si>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</si>
  <si>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</si>
  <si>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</si>
  <si>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</si>
  <si>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</si>
  <si>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</si>
  <si>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</si>
  <si>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</si>
  <si>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</si>
  <si>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</si>
  <si>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</si>
  <si>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</si>
  <si>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</si>
  <si>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</si>
  <si>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</si>
  <si>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</si>
  <si>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</si>
  <si>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</si>
  <si>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</si>
  <si>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</si>
  <si>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</si>
  <si>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</si>
  <si>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</si>
  <si>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</si>
  <si>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</si>
  <si>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</si>
  <si>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</si>
  <si>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</si>
  <si>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</si>
  <si>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</si>
  <si>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</si>
  <si>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</si>
  <si>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</si>
  <si>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</si>
  <si>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</si>
  <si>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</si>
  <si>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</si>
  <si>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</si>
  <si>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</si>
  <si>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</si>
  <si>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</si>
  <si>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</si>
  <si>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</si>
  <si>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</si>
  <si>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</si>
  <si>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</si>
  <si>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</si>
  <si>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</si>
  <si>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</si>
  <si>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</si>
  <si>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</si>
  <si>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</si>
  <si>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</si>
  <si>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</si>
  <si>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</si>
  <si>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</si>
  <si>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</si>
  <si>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</si>
  <si>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</si>
  <si>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</si>
  <si>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</si>
  <si>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</si>
  <si>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</si>
  <si>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</si>
  <si>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</si>
  <si>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</si>
  <si>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</si>
  <si>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</si>
  <si>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</si>
  <si>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</si>
  <si>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</si>
  <si>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</si>
  <si>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</si>
  <si>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</si>
  <si>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</si>
  <si>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</si>
  <si>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</si>
  <si>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</si>
  <si>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</si>
  <si>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</si>
  <si>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</si>
  <si>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</si>
  <si>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</si>
  <si>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</si>
  <si>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</si>
  <si>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</si>
  <si>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</si>
  <si>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</si>
  <si>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</si>
  <si>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</si>
  <si>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</si>
  <si>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</si>
  <si>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</si>
  <si>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</si>
  <si>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</si>
  <si>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</si>
  <si>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</si>
  <si>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</si>
  <si>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</si>
  <si>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</si>
  <si>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</si>
  <si>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</si>
  <si>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</si>
  <si>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</si>
  <si>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</si>
  <si>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</si>
  <si>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</si>
  <si>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</si>
  <si>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</si>
  <si>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</si>
  <si>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</si>
  <si>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</si>
  <si>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</si>
  <si>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</si>
  <si>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</si>
  <si>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</si>
  <si>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</si>
  <si>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</si>
  <si>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</si>
  <si>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</si>
  <si>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</si>
  <si>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</si>
  <si>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</si>
  <si>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</si>
  <si>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</si>
  <si>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</si>
  <si>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</si>
  <si>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</si>
  <si>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</si>
  <si>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</si>
  <si>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</si>
  <si>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</si>
  <si>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</si>
  <si>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</si>
  <si>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</si>
  <si>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</si>
  <si>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</si>
  <si>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</si>
  <si>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</si>
  <si>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</si>
  <si>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</si>
  <si>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</si>
  <si>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</si>
  <si>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</si>
  <si>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</si>
  <si>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</si>
  <si>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</si>
  <si>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</si>
  <si>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</si>
  <si>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</si>
  <si>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</si>
  <si>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</si>
  <si>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</si>
  <si>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</si>
  <si>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</si>
  <si>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</si>
  <si>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</si>
  <si>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</si>
  <si>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</si>
  <si>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</si>
  <si>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</si>
  <si>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</si>
  <si>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</si>
  <si>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</si>
  <si>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</si>
  <si>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</si>
  <si>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</si>
  <si>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</si>
  <si>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</si>
  <si>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</si>
  <si>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</si>
  <si>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</si>
  <si>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</si>
  <si>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</si>
  <si>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</si>
  <si>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</si>
  <si>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</si>
  <si>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</si>
  <si>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</si>
  <si>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</si>
  <si>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</si>
  <si>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</si>
  <si>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</si>
  <si>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</si>
  <si>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</si>
  <si>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</si>
  <si>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</si>
  <si>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</si>
  <si>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</si>
  <si>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</si>
  <si>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</si>
  <si>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</si>
  <si>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</si>
  <si>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</si>
  <si>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</si>
  <si>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</si>
  <si>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</si>
  <si>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</si>
  <si>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</si>
  <si>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</si>
  <si>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</si>
  <si>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</si>
  <si>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</si>
  <si>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</si>
  <si>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</si>
  <si>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</si>
  <si>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</si>
  <si>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</si>
  <si>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</si>
  <si>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</si>
  <si>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</si>
  <si>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</si>
  <si>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</si>
  <si>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</si>
  <si>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</si>
  <si>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</si>
  <si>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</si>
  <si>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</si>
  <si>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</si>
  <si>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</si>
  <si>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</si>
  <si>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</si>
  <si>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</si>
  <si>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</si>
  <si>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</si>
  <si>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</si>
  <si>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</si>
  <si>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</si>
  <si>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</si>
  <si>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</si>
  <si>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</si>
  <si>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</si>
  <si>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</si>
  <si>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</si>
  <si>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</si>
  <si>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</si>
  <si>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</si>
  <si>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</si>
  <si>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</si>
  <si>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</si>
  <si>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</si>
  <si>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</si>
  <si>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</si>
  <si>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</si>
  <si>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</si>
  <si>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</si>
  <si>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</si>
  <si>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</si>
  <si>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</si>
  <si>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</si>
  <si>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</si>
  <si>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</si>
  <si>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</si>
  <si>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</si>
  <si>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</si>
  <si>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</si>
  <si>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</si>
  <si>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</si>
  <si>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</si>
  <si>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</si>
  <si>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</si>
  <si>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</si>
  <si>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</si>
  <si>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</si>
  <si>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</si>
  <si>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</si>
  <si>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</si>
  <si>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</si>
  <si>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</si>
  <si>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</si>
  <si>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</si>
  <si>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</si>
  <si>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</si>
  <si>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</si>
  <si>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</si>
  <si>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</si>
  <si>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</si>
  <si>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</si>
  <si>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</si>
  <si>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</si>
  <si>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</si>
  <si>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</si>
  <si>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</si>
  <si>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</si>
  <si>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</si>
  <si>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</si>
  <si>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</si>
  <si>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</si>
  <si>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</si>
  <si>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</si>
  <si>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</si>
  <si>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</si>
  <si>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</si>
  <si>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</si>
  <si>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</si>
  <si>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</si>
  <si>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</si>
  <si>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</si>
  <si>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</si>
  <si>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</si>
  <si>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</si>
  <si>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</si>
  <si>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</si>
  <si>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</si>
  <si>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</si>
  <si>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</si>
  <si>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</si>
  <si>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</si>
  <si>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</si>
  <si>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</si>
  <si>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</si>
  <si>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</si>
  <si>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</si>
  <si>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</si>
  <si>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</si>
  <si>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</si>
  <si>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</si>
  <si>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</si>
  <si>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</si>
  <si>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</si>
  <si>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</si>
  <si>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</si>
  <si>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</si>
  <si>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</si>
  <si>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</si>
  <si>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</si>
  <si>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</si>
  <si>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</si>
  <si>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</si>
  <si>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</si>
  <si>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</si>
  <si>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</si>
  <si>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</si>
  <si>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</si>
  <si>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</si>
  <si>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</si>
  <si>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</si>
  <si>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</si>
  <si>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</si>
  <si>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</si>
  <si>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</si>
  <si>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</si>
  <si>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</si>
  <si>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</si>
  <si>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</si>
  <si>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</si>
  <si>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</si>
  <si>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</si>
  <si>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</si>
  <si>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</si>
  <si>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</si>
  <si>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</si>
  <si>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</si>
  <si>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</si>
  <si>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</si>
  <si>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</si>
  <si>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</si>
  <si>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</si>
  <si>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</si>
  <si>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</si>
  <si>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</si>
  <si>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</si>
  <si>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</si>
  <si>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</si>
  <si>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</si>
  <si>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</si>
  <si>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</si>
  <si>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</si>
  <si>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</si>
  <si>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</si>
  <si>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</si>
  <si>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</si>
  <si>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</si>
  <si>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</si>
  <si>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</si>
  <si>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</si>
  <si>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</si>
  <si>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</si>
  <si>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</si>
  <si>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</si>
  <si>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</si>
  <si>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</si>
  <si>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</si>
  <si>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</si>
  <si>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</si>
  <si>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</si>
  <si>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</si>
  <si>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</si>
  <si>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</si>
  <si>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</si>
  <si>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</si>
  <si>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</si>
  <si>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</si>
  <si>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</si>
  <si>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</si>
  <si>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</si>
  <si>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</si>
  <si>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</si>
  <si>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</si>
  <si>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</si>
  <si>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</si>
  <si>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</si>
  <si>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</si>
  <si>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</si>
  <si>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</si>
  <si>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</si>
  <si>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</si>
  <si>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</si>
  <si>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</si>
  <si>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</si>
  <si>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</si>
  <si>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</si>
  <si>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</si>
  <si>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</si>
  <si>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</si>
  <si>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</si>
  <si>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</si>
  <si>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</si>
  <si>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</si>
  <si>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</si>
  <si>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</si>
  <si>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</si>
  <si>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</si>
  <si>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</si>
  <si>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</si>
  <si>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</si>
  <si>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</si>
  <si>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</si>
  <si>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</si>
  <si>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</si>
  <si>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</si>
  <si>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</si>
  <si>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</si>
  <si>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</si>
  <si>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</si>
  <si>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</si>
  <si>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</si>
  <si>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</si>
  <si>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</si>
  <si>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</si>
  <si>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</si>
  <si>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</si>
  <si>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</si>
  <si>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</si>
  <si>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</si>
  <si>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</si>
  <si>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</si>
  <si>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</si>
  <si>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</si>
  <si>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</si>
  <si>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</si>
  <si>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</si>
  <si>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</si>
  <si>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</si>
  <si>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</si>
  <si>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</si>
  <si>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</si>
  <si>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</si>
  <si>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</si>
  <si>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</si>
  <si>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</si>
  <si>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</si>
  <si>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</si>
  <si>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</si>
  <si>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</si>
  <si>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</si>
  <si>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</si>
  <si>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</si>
  <si>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</si>
  <si>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</si>
  <si>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</si>
  <si>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</si>
  <si>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</si>
  <si>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</si>
  <si>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</si>
  <si>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</si>
  <si>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</si>
  <si>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</si>
  <si>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</si>
  <si>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</si>
  <si>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</si>
  <si>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</si>
  <si>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</si>
  <si>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</si>
  <si>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</si>
  <si>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</si>
  <si>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</si>
  <si>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</si>
  <si>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</si>
  <si>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</si>
  <si>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</si>
  <si>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</si>
  <si>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</si>
  <si>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</si>
  <si>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</si>
  <si>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</si>
  <si>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</si>
  <si>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</si>
  <si>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</si>
  <si>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</si>
  <si>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</si>
  <si>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</si>
  <si>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</si>
  <si>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</si>
  <si>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</si>
  <si>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</si>
  <si>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</si>
  <si>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</si>
  <si>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</si>
  <si>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</si>
  <si>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</si>
  <si>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</si>
  <si>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</si>
  <si>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</si>
  <si>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</si>
  <si>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</si>
  <si>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</si>
  <si>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</si>
  <si>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</si>
  <si>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</si>
  <si>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</si>
  <si>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</si>
  <si>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</si>
  <si>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</si>
  <si>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</si>
  <si>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</si>
  <si>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</si>
  <si>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</si>
  <si>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</si>
  <si>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</si>
  <si>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</si>
  <si>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</si>
  <si>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</si>
  <si>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</si>
  <si>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</si>
  <si>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</si>
  <si>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</si>
  <si>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</si>
  <si>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</si>
  <si>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</si>
  <si>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</si>
  <si>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</si>
  <si>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</si>
  <si>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</si>
  <si>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</si>
  <si>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</si>
  <si>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</si>
  <si>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</si>
  <si>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</si>
  <si>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</si>
  <si>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</si>
  <si>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</si>
  <si>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</si>
  <si>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</si>
  <si>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</si>
  <si>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</si>
  <si>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</si>
  <si>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</si>
  <si>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</si>
  <si>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</si>
  <si>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</si>
  <si>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</si>
  <si>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</si>
  <si>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</si>
  <si>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</si>
  <si>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</si>
  <si>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</si>
  <si>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</si>
  <si>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</si>
  <si>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</si>
  <si>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</si>
  <si>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</si>
  <si>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</si>
  <si>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</si>
  <si>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</si>
  <si>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</si>
  <si>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</si>
  <si>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</si>
  <si>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</si>
  <si>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</si>
  <si>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</si>
  <si>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</si>
  <si>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</si>
  <si>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</si>
  <si>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</si>
  <si>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</si>
  <si>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</si>
  <si>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</si>
  <si>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</si>
  <si>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</si>
  <si>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</si>
  <si>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</si>
  <si>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</si>
  <si>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</si>
  <si>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</si>
  <si>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</si>
  <si>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</si>
  <si>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</si>
  <si>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</si>
  <si>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</si>
  <si>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</si>
  <si>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</si>
  <si>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</si>
  <si>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</si>
  <si>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</si>
  <si>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</si>
  <si>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</si>
  <si>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</si>
  <si>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</si>
  <si>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</si>
  <si>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</si>
  <si>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</si>
  <si>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</si>
  <si>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</si>
  <si>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</si>
  <si>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</si>
  <si>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</si>
  <si>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</si>
  <si>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</si>
  <si>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</si>
  <si>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</si>
  <si>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</si>
  <si>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</si>
  <si>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</si>
  <si>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</si>
  <si>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</si>
  <si>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</si>
  <si>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</si>
  <si>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</si>
  <si>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</si>
  <si>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</si>
  <si>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</si>
  <si>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</si>
  <si>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</si>
  <si>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</si>
  <si>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</si>
  <si>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</si>
  <si>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</si>
  <si>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</si>
  <si>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</si>
  <si>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</si>
  <si>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</si>
  <si>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</si>
  <si>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</si>
  <si>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</si>
  <si>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</si>
  <si>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</si>
  <si>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</si>
  <si>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</si>
  <si>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</si>
  <si>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</si>
  <si>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</si>
  <si>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</si>
  <si>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</si>
  <si>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</si>
  <si>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</si>
  <si>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</si>
  <si>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</si>
  <si>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</si>
  <si>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</si>
  <si>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</si>
  <si>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</si>
  <si>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</si>
  <si>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</si>
  <si>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</si>
  <si>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</si>
  <si>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</si>
  <si>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</si>
  <si>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</si>
  <si>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</si>
  <si>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</si>
  <si>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</si>
  <si>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</si>
  <si>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</si>
  <si>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</si>
  <si>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</si>
  <si>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</si>
  <si>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</si>
  <si>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</si>
  <si>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</si>
  <si>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</si>
  <si>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</si>
  <si>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</si>
  <si>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</si>
  <si>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</si>
  <si>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</si>
  <si>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</si>
  <si>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</si>
  <si>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</si>
  <si>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</si>
  <si>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</si>
  <si>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</si>
  <si>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</si>
  <si>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</si>
  <si>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</si>
  <si>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</si>
  <si>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</si>
  <si>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</si>
  <si>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</si>
  <si>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</si>
  <si>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</si>
  <si>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</si>
  <si>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</si>
  <si>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</si>
  <si>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</si>
  <si>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</si>
  <si>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</si>
  <si>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</si>
  <si>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</si>
  <si>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</si>
  <si>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</si>
  <si>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</si>
  <si>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</si>
  <si>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</si>
  <si>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</si>
  <si>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</si>
  <si>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</si>
  <si>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</si>
  <si>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</si>
  <si>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</si>
  <si>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</si>
  <si>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</si>
  <si>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</si>
  <si>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</si>
  <si>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</si>
  <si>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</si>
  <si>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</si>
  <si>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</si>
  <si>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</si>
  <si>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</si>
  <si>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</si>
  <si>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</si>
  <si>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</si>
  <si>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</si>
  <si>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</si>
  <si>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</si>
  <si>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</si>
  <si>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</si>
  <si>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</si>
  <si>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</si>
  <si>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</si>
  <si>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</si>
  <si>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</si>
  <si>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</si>
  <si>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</si>
  <si>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</si>
  <si>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</si>
  <si>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</si>
  <si>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</si>
  <si>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</si>
  <si>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</si>
  <si>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</si>
  <si>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</si>
  <si>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</si>
  <si>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</si>
  <si>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</si>
  <si>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</si>
  <si>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</si>
  <si>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</si>
  <si>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</si>
  <si>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</si>
  <si>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</si>
  <si>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</si>
  <si>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</si>
  <si>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</si>
  <si>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</si>
  <si>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</si>
  <si>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</si>
  <si>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</si>
  <si>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</si>
  <si>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</si>
  <si>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</si>
  <si>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</si>
  <si>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</si>
  <si>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</si>
  <si>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</si>
  <si>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</si>
  <si>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</si>
  <si>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</si>
  <si>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</si>
  <si>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</si>
  <si>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</si>
  <si>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</si>
  <si>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</si>
  <si>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</si>
  <si>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</si>
  <si>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</si>
  <si>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</si>
  <si>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</si>
  <si>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</si>
  <si>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</si>
  <si>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</si>
  <si>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</si>
  <si>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</si>
  <si>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</si>
  <si>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</si>
  <si>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</si>
  <si>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</si>
  <si>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</si>
  <si>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</si>
  <si>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</si>
  <si>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</si>
  <si>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</si>
  <si>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</si>
  <si>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</si>
  <si>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</si>
  <si>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</si>
  <si>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</si>
  <si>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</si>
  <si>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</si>
  <si>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</si>
  <si>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</si>
  <si>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</si>
  <si>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</si>
  <si>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</si>
  <si>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</si>
  <si>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</si>
  <si>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</si>
  <si>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</si>
  <si>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</si>
  <si>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</si>
  <si>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</si>
  <si>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</si>
  <si>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</si>
  <si>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</si>
  <si>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</si>
  <si>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</si>
  <si>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</si>
  <si>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</si>
  <si>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</si>
  <si>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</si>
  <si>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</si>
  <si>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</si>
  <si>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</si>
  <si>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</si>
  <si>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</si>
  <si>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</si>
  <si>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</si>
  <si>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</si>
  <si>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</si>
  <si>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</si>
  <si>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</si>
  <si>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</si>
  <si>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</si>
  <si>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</si>
  <si>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</si>
  <si>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</si>
  <si>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</si>
  <si>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</si>
  <si>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</si>
  <si>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</si>
  <si>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</si>
  <si>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</si>
  <si>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</si>
  <si>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</si>
  <si>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</si>
  <si>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</si>
  <si>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</si>
  <si>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</si>
  <si>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</si>
  <si>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</si>
  <si>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</si>
  <si>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</si>
  <si>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</si>
  <si>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</si>
  <si>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</si>
  <si>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</si>
  <si>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</si>
  <si>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</si>
  <si>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</si>
  <si>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</si>
  <si>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</si>
  <si>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</si>
  <si>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</si>
  <si>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</si>
  <si>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</si>
  <si>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</si>
  <si>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</si>
  <si>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</si>
  <si>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</si>
  <si>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</si>
  <si>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</si>
  <si>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</si>
  <si>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</si>
  <si>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</si>
  <si>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</si>
  <si>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</si>
  <si>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</si>
  <si>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</si>
  <si>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</si>
  <si>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</si>
  <si>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</si>
  <si>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</si>
  <si>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</si>
  <si>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</si>
  <si>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</si>
  <si>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</si>
  <si>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</si>
  <si>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</si>
  <si>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</si>
  <si>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</si>
  <si>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</si>
  <si>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</si>
  <si>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</si>
  <si>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</si>
  <si>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</si>
  <si>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</si>
  <si>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</si>
  <si>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</si>
  <si>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</si>
  <si>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</si>
  <si>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</si>
  <si>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</si>
  <si>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</si>
  <si>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</si>
  <si>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</si>
  <si>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</si>
  <si>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</si>
  <si>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</si>
  <si>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</si>
  <si>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</si>
  <si>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</si>
  <si>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</si>
  <si>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</si>
  <si>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</si>
  <si>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</si>
  <si>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</si>
  <si>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</si>
  <si>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</si>
  <si>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</si>
  <si>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</si>
  <si>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</si>
  <si>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</si>
  <si>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</si>
  <si>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</si>
  <si>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</si>
  <si>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</si>
  <si>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</si>
  <si>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</si>
  <si>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</si>
  <si>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</si>
  <si>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</si>
  <si>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</si>
  <si>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</si>
  <si>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</si>
  <si>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</si>
  <si>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</si>
  <si>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</si>
  <si>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</si>
  <si>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</si>
  <si>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</si>
  <si>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</si>
  <si>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</si>
  <si>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</si>
  <si>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</si>
  <si>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</si>
  <si>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</si>
  <si>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</si>
  <si>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</si>
  <si>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</si>
  <si>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</si>
  <si>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</si>
  <si>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</si>
  <si>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</si>
  <si>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</si>
  <si>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</si>
  <si>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</si>
  <si>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</si>
  <si>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</si>
  <si>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</si>
  <si>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</si>
  <si>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</si>
  <si>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</si>
  <si>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</si>
  <si>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</si>
  <si>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</si>
  <si>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</si>
  <si>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</si>
  <si>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</si>
  <si>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</si>
  <si>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</si>
  <si>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</si>
  <si>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</si>
  <si>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</si>
  <si>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</si>
  <si>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</si>
  <si>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</si>
  <si>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</si>
  <si>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</si>
  <si>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</si>
  <si>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</si>
  <si>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</si>
  <si>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</si>
  <si>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</si>
  <si>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</si>
  <si>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</si>
  <si>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</si>
  <si>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</si>
  <si>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</si>
  <si>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</si>
  <si>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</si>
  <si>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</si>
  <si>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</si>
  <si>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</si>
  <si>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</si>
  <si>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</si>
  <si>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</si>
  <si>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</si>
  <si>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</si>
  <si>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</si>
  <si>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</si>
  <si>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</si>
  <si>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</si>
  <si>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</si>
  <si>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</si>
  <si>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</si>
  <si>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</si>
  <si>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</si>
  <si>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</si>
  <si>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</si>
  <si>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</si>
  <si>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</si>
  <si>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</si>
  <si>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</si>
  <si>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</si>
  <si>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</si>
  <si>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</si>
  <si>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</si>
  <si>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</si>
  <si>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</si>
  <si>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</si>
  <si>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</si>
  <si>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</si>
  <si>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</si>
  <si>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</si>
  <si>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</si>
  <si>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</si>
  <si>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</si>
  <si>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</si>
  <si>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</si>
  <si>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</si>
  <si>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</si>
  <si>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</si>
  <si>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</si>
  <si>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</si>
  <si>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</si>
  <si>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</si>
  <si>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</si>
  <si>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</si>
  <si>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</si>
  <si>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</si>
  <si>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</si>
  <si>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</si>
  <si>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</si>
  <si>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</si>
  <si>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</si>
  <si>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</si>
  <si>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</si>
  <si>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</si>
  <si>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</si>
  <si>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</si>
  <si>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</si>
  <si>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</si>
  <si>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</si>
  <si>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</si>
  <si>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</si>
  <si>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</si>
  <si>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</si>
  <si>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</si>
  <si>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</si>
  <si>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</si>
  <si>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</si>
  <si>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</si>
  <si>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</si>
  <si>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</si>
  <si>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</si>
  <si>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</si>
  <si>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</si>
  <si>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</si>
  <si>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</si>
  <si>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</si>
  <si>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</si>
  <si>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</si>
  <si>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</si>
  <si>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</si>
  <si>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</si>
  <si>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</si>
  <si>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</si>
  <si>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</si>
  <si>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</si>
  <si>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</si>
  <si>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</si>
  <si>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</si>
  <si>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</si>
  <si>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</si>
  <si>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</si>
  <si>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</si>
  <si>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</si>
  <si>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</si>
  <si>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</si>
  <si>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</si>
  <si>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</si>
  <si>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</si>
  <si>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</si>
  <si>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</si>
  <si>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</si>
  <si>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</si>
  <si>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</si>
  <si>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</si>
  <si>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</si>
  <si>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</si>
  <si>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</si>
  <si>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</si>
  <si>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</si>
  <si>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</si>
  <si>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</si>
  <si>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</si>
  <si>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</si>
  <si>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</si>
  <si>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</si>
  <si>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</si>
  <si>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</si>
  <si>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</si>
  <si>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</si>
  <si>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</si>
  <si>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</si>
  <si>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</si>
  <si>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</si>
  <si>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</si>
  <si>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</si>
  <si>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</si>
  <si>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</si>
  <si>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</si>
  <si>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</si>
  <si>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</si>
  <si>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</si>
  <si>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</si>
  <si>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</si>
  <si>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</si>
  <si>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</si>
  <si>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</si>
  <si>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</si>
  <si>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</si>
  <si>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</si>
  <si>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</si>
  <si>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</si>
  <si>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</si>
  <si>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</si>
  <si>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</si>
  <si>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</si>
  <si>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</si>
  <si>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</si>
  <si>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</si>
  <si>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</si>
  <si>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</si>
  <si>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</si>
  <si>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</si>
  <si>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</si>
  <si>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</si>
  <si>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</si>
  <si>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</si>
  <si>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</si>
  <si>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</si>
  <si>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</si>
  <si>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</si>
  <si>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</si>
  <si>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</si>
  <si>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</si>
  <si>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</si>
  <si>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</si>
  <si>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</si>
  <si>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</si>
  <si>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</si>
  <si>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</si>
  <si>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</si>
  <si>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</si>
  <si>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</si>
  <si>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</si>
  <si>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</si>
  <si>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</si>
  <si>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</si>
  <si>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</si>
  <si>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</si>
  <si>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</si>
  <si>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</si>
  <si>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</si>
  <si>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</si>
  <si>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</si>
  <si>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</si>
  <si>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</si>
  <si>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</si>
  <si>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</si>
  <si>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</si>
  <si>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</si>
  <si>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</si>
  <si>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</si>
  <si>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</si>
  <si>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</si>
  <si>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</si>
  <si>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</si>
  <si>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</si>
  <si>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</si>
  <si>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</si>
  <si>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</si>
  <si>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</si>
  <si>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</si>
  <si>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</si>
  <si>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</si>
  <si>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</si>
  <si>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</si>
  <si>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</si>
  <si>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</si>
  <si>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</si>
  <si>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</si>
  <si>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</si>
  <si>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</si>
  <si>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</si>
  <si>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</si>
  <si>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</si>
  <si>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</si>
  <si>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</si>
  <si>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</si>
  <si>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</si>
  <si>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</si>
  <si>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</si>
  <si>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</si>
  <si>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</si>
  <si>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</si>
  <si>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</si>
  <si>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</si>
  <si>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</si>
  <si>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</si>
  <si>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</si>
  <si>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</si>
  <si>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</si>
  <si>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</si>
  <si>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</si>
  <si>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</si>
  <si>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</si>
  <si>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</si>
  <si>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</si>
  <si>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</si>
  <si>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</si>
  <si>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</si>
  <si>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</si>
  <si>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</si>
  <si>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</si>
  <si>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</si>
  <si>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</si>
  <si>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</si>
  <si>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</si>
  <si>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</si>
  <si>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</si>
  <si>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</si>
  <si>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</si>
  <si>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</si>
  <si>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</si>
  <si>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</si>
  <si>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</si>
  <si>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</si>
  <si>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</si>
  <si>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</si>
  <si>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</si>
  <si>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</si>
  <si>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</si>
  <si>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</si>
  <si>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</si>
  <si>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</si>
  <si>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</si>
  <si>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</si>
  <si>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</si>
  <si>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</si>
  <si>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</si>
  <si>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</si>
  <si>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</si>
  <si>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</si>
  <si>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</si>
  <si>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</si>
  <si>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</si>
  <si>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</si>
  <si>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</si>
  <si>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</si>
  <si>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</si>
  <si>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</si>
  <si>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</si>
  <si>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</si>
  <si>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</si>
  <si>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</si>
  <si>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</si>
  <si>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</si>
  <si>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</si>
  <si>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</si>
  <si>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</si>
  <si>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</si>
  <si>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</si>
  <si>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</si>
  <si>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</si>
  <si>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</si>
  <si>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</si>
  <si>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</si>
  <si>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</si>
  <si>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</si>
  <si>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</si>
  <si>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</si>
  <si>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</si>
  <si>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</si>
  <si>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</si>
  <si>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</si>
  <si>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</si>
  <si>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</si>
  <si>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</si>
  <si>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</si>
  <si>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</si>
  <si>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</si>
  <si>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</si>
  <si>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</si>
  <si>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</si>
  <si>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</si>
  <si>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</si>
  <si>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</si>
  <si>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</si>
  <si>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</si>
  <si>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</si>
  <si>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</si>
  <si>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</si>
  <si>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</si>
  <si>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</si>
  <si>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</si>
  <si>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</si>
  <si>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</si>
  <si>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</si>
  <si>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</si>
  <si>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</si>
  <si>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</si>
  <si>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</si>
  <si>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</si>
  <si>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</si>
  <si>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</si>
  <si>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</si>
  <si>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</si>
  <si>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</si>
  <si>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</si>
  <si>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</si>
  <si>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</si>
  <si>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</si>
  <si>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</si>
  <si>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</si>
  <si>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</si>
  <si>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</si>
  <si>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</si>
  <si>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</si>
  <si>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</si>
  <si>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</si>
  <si>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</si>
  <si>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</si>
  <si>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</si>
  <si>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</si>
  <si>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</si>
  <si>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</si>
  <si>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</si>
  <si>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</si>
  <si>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</si>
  <si>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</si>
  <si>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</si>
  <si>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</si>
  <si>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</si>
  <si>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</si>
  <si>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</si>
  <si>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</si>
  <si>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</si>
  <si>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</si>
  <si>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</si>
  <si>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</si>
  <si>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</si>
  <si>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</si>
  <si>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</si>
  <si>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</si>
  <si>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</si>
  <si>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</si>
  <si>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</si>
  <si>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</si>
  <si>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</si>
  <si>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</si>
  <si>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</si>
  <si>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</si>
  <si>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</si>
  <si>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</si>
  <si>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</si>
  <si>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</si>
  <si>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</si>
  <si>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</si>
  <si>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</si>
  <si>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</si>
  <si>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</si>
  <si>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</si>
  <si>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</si>
  <si>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</si>
  <si>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</si>
  <si>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</si>
  <si>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</si>
  <si>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</si>
  <si>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</si>
  <si>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</si>
  <si>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</si>
  <si>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</si>
  <si>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</si>
  <si>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</si>
  <si>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</si>
  <si>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</si>
  <si>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</si>
  <si>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</si>
  <si>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</si>
  <si>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</si>
  <si>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</si>
  <si>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</si>
  <si>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</si>
  <si>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</si>
  <si>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</si>
  <si>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</si>
  <si>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</si>
  <si>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</si>
  <si>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</si>
  <si>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</si>
  <si>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</si>
  <si>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</si>
  <si>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</si>
  <si>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</si>
  <si>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</si>
  <si>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</si>
  <si>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</si>
  <si>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</si>
  <si>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</si>
  <si>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</si>
  <si>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</si>
  <si>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</si>
  <si>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</si>
  <si>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</si>
  <si>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</si>
  <si>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</si>
  <si>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</si>
  <si>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</si>
  <si>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</si>
  <si>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</si>
  <si>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</si>
  <si>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</si>
  <si>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</si>
  <si>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</si>
  <si>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</si>
  <si>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</si>
  <si>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</si>
  <si>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</si>
  <si>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</si>
  <si>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</si>
  <si>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</si>
  <si>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</si>
  <si>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</si>
  <si>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</si>
  <si>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</si>
  <si>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</si>
  <si>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</si>
  <si>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</si>
  <si>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</si>
  <si>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</si>
  <si>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</si>
  <si>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</si>
  <si>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</si>
  <si>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</si>
  <si>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</si>
  <si>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</si>
  <si>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</si>
  <si>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</si>
  <si>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</si>
  <si>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</si>
  <si>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</si>
  <si>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</si>
  <si>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</si>
  <si>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</si>
  <si>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</si>
  <si>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</si>
  <si>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</si>
  <si>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</si>
  <si>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</si>
  <si>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</si>
  <si>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</si>
  <si>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</si>
  <si>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</si>
  <si>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</si>
  <si>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</si>
  <si>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</si>
  <si>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</si>
  <si>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</si>
  <si>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</si>
  <si>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</si>
  <si>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</si>
  <si>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</si>
  <si>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</si>
  <si>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</si>
  <si>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</si>
  <si>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</si>
  <si>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</si>
  <si>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</si>
  <si>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</si>
  <si>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</si>
  <si>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</si>
  <si>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</si>
  <si>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</si>
  <si>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</si>
  <si>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</si>
  <si>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</si>
  <si>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</si>
  <si>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</si>
  <si>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</si>
  <si>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</si>
  <si>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</si>
  <si>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</si>
  <si>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</si>
  <si>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</si>
  <si>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</si>
  <si>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</si>
  <si>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</si>
  <si>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</si>
  <si>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</si>
  <si>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</si>
  <si>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</si>
  <si>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</si>
  <si>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</si>
  <si>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</si>
  <si>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</si>
  <si>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</si>
  <si>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</si>
  <si>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</si>
  <si>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</si>
  <si>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</si>
  <si>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</si>
  <si>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</si>
  <si>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</si>
  <si>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</si>
  <si>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</si>
  <si>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</si>
  <si>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</si>
  <si>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</si>
  <si>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</si>
  <si>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</si>
  <si>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</si>
  <si>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</si>
  <si>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</si>
  <si>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</si>
  <si>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</si>
  <si>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</si>
  <si>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</si>
  <si>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</si>
  <si>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</si>
  <si>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</si>
  <si>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</si>
  <si>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</si>
  <si>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</si>
  <si>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</si>
  <si>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</si>
  <si>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</si>
  <si>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</si>
  <si>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</si>
  <si>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</si>
  <si>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</si>
  <si>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</si>
  <si>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</si>
  <si>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</si>
  <si>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</si>
  <si>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</si>
  <si>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</si>
  <si>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</si>
  <si>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</si>
  <si>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</si>
  <si>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</si>
  <si>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</si>
  <si>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</si>
  <si>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</si>
  <si>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</si>
  <si>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</si>
  <si>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</si>
  <si>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</si>
  <si>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</si>
  <si>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</si>
  <si>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</si>
  <si>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</si>
  <si>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</si>
  <si>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</si>
  <si>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</si>
  <si>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</si>
  <si>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</si>
  <si>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</si>
  <si>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</si>
  <si>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</si>
  <si>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</si>
  <si>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</si>
  <si>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</si>
  <si>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</si>
  <si>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</si>
  <si>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</si>
  <si>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</si>
  <si>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</si>
  <si>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</si>
  <si>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</si>
  <si>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</si>
  <si>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</si>
  <si>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</si>
  <si>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</si>
  <si>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</si>
  <si>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</si>
  <si>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</si>
  <si>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</si>
  <si>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</si>
  <si>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</si>
  <si>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</si>
  <si>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</si>
  <si>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</si>
  <si>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</si>
  <si>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</si>
  <si>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</si>
  <si>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</si>
  <si>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</si>
  <si>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</si>
  <si>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</si>
  <si>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</si>
  <si>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</si>
  <si>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</si>
  <si>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</si>
  <si>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</si>
  <si>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</si>
  <si>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</si>
  <si>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</si>
  <si>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</si>
  <si>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</si>
  <si>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</si>
  <si>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</si>
  <si>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</si>
  <si>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</si>
  <si>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</si>
  <si>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</si>
  <si>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</si>
  <si>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</si>
  <si>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</si>
  <si>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</si>
  <si>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</si>
  <si>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</si>
  <si>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</si>
  <si>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</si>
  <si>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</si>
  <si>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</si>
  <si>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</si>
  <si>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</si>
  <si>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</si>
  <si>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</si>
  <si>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</si>
  <si>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</si>
  <si>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</si>
  <si>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</si>
  <si>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</si>
  <si>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</si>
  <si>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</si>
  <si>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</si>
  <si>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</si>
  <si>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</si>
  <si>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</si>
  <si>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</si>
  <si>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</si>
  <si>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</si>
  <si>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</si>
  <si>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</si>
  <si>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</si>
  <si>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</si>
  <si>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</si>
  <si>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</si>
  <si>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</si>
  <si>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</si>
  <si>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</si>
  <si>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</si>
  <si>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</si>
  <si>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</si>
  <si>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</si>
  <si>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</si>
  <si>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</si>
  <si>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</si>
  <si>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</si>
  <si>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</si>
  <si>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</si>
  <si>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</si>
  <si>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</si>
  <si>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</si>
  <si>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</si>
  <si>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</si>
  <si>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</si>
  <si>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</si>
  <si>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</si>
  <si>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</si>
  <si>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</si>
  <si>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</si>
  <si>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</si>
  <si>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</si>
  <si>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</si>
  <si>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</si>
  <si>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</si>
  <si>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</si>
  <si>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</si>
  <si>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</si>
  <si>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</si>
  <si>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</si>
  <si>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</si>
  <si>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</si>
  <si>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</si>
  <si>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</si>
  <si>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</si>
  <si>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</si>
  <si>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</si>
  <si>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</si>
  <si>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</si>
  <si>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</si>
  <si>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</si>
  <si>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</si>
  <si>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</si>
  <si>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</si>
  <si>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</si>
  <si>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</si>
  <si>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</si>
  <si>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</si>
  <si>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</si>
  <si>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</si>
  <si>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</si>
  <si>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</si>
  <si>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</si>
  <si>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</si>
  <si>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</si>
  <si>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</si>
  <si>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</si>
  <si>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</si>
  <si>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</si>
  <si>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</si>
  <si>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</si>
  <si>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</si>
  <si>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</si>
  <si>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</si>
  <si>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</si>
  <si>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</si>
  <si>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</si>
  <si>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</si>
  <si>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</si>
  <si>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</si>
  <si>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</si>
  <si>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</si>
  <si>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</si>
  <si>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</si>
  <si>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</si>
  <si>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</si>
  <si>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</si>
  <si>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</si>
  <si>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</si>
  <si>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</si>
  <si>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</si>
  <si>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</si>
  <si>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</si>
  <si>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</si>
  <si>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</si>
  <si>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</si>
  <si>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</si>
  <si>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</si>
  <si>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</si>
  <si>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</si>
  <si>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</si>
  <si>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</si>
  <si>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</si>
  <si>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</si>
  <si>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</si>
  <si>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</si>
  <si>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</si>
  <si>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</si>
  <si>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</si>
  <si>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</si>
  <si>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</si>
  <si>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</si>
  <si>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</si>
  <si>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</si>
  <si>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</si>
  <si>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</si>
  <si>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</si>
  <si>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</si>
  <si>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</si>
  <si>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</si>
  <si>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</si>
  <si>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</si>
  <si>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</si>
  <si>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</si>
  <si>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</si>
  <si>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</si>
  <si>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</si>
  <si>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</si>
  <si>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</si>
  <si>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</si>
  <si>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</si>
  <si>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</si>
  <si>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</si>
  <si>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</si>
  <si>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</si>
  <si>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</si>
  <si>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</si>
  <si>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</si>
  <si>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</si>
  <si>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</si>
  <si>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</si>
  <si>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</si>
  <si>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</si>
  <si>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</si>
  <si>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</si>
  <si>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</si>
  <si>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</si>
  <si>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</si>
  <si>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</si>
  <si>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</si>
  <si>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</si>
  <si>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</si>
  <si>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</si>
  <si>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</si>
  <si>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</si>
  <si>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</si>
  <si>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</si>
  <si>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</si>
  <si>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</si>
  <si>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</si>
  <si>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</si>
  <si>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</si>
  <si>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</si>
  <si>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</si>
  <si>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</si>
  <si>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</si>
  <si>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</si>
  <si>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</si>
  <si>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</si>
  <si>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</si>
  <si>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</si>
  <si>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</si>
  <si>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</si>
  <si>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</si>
  <si>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</si>
  <si>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</si>
  <si>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</si>
  <si>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</si>
  <si>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</si>
  <si>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</si>
  <si>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</si>
  <si>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</si>
  <si>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</si>
  <si>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</si>
  <si>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</si>
  <si>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</si>
  <si>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</si>
  <si>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</si>
  <si>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</si>
  <si>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</si>
  <si>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</si>
  <si>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</si>
  <si>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</si>
  <si>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</si>
  <si>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</si>
  <si>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</si>
  <si>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</si>
  <si>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</si>
  <si>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</si>
  <si>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</si>
  <si>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</si>
  <si>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</si>
  <si>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</si>
  <si>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</si>
  <si>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</si>
  <si>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</si>
  <si>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</si>
  <si>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</si>
  <si>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</si>
  <si>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</si>
  <si>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</si>
  <si>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</si>
  <si>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</si>
  <si>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</si>
  <si>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</si>
  <si>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</si>
  <si>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</si>
  <si>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</si>
  <si>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</si>
  <si>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</si>
  <si>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</si>
  <si>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</si>
  <si>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</si>
  <si>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</si>
  <si>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</si>
  <si>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</si>
  <si>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</si>
  <si>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</si>
  <si>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</si>
  <si>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</si>
  <si>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</si>
  <si>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</si>
  <si>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</si>
  <si>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</si>
  <si>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</si>
  <si>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</si>
  <si>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</si>
  <si>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</si>
  <si>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</si>
  <si>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</si>
  <si>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</si>
  <si>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</si>
  <si>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</si>
  <si>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</si>
  <si>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</si>
  <si>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</si>
  <si>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</si>
  <si>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</si>
  <si>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</si>
  <si>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</si>
  <si>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</si>
  <si>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</si>
  <si>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</si>
  <si>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</si>
  <si>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</si>
  <si>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</si>
  <si>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</si>
  <si>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</si>
  <si>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</si>
  <si>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</si>
  <si>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</si>
  <si>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</si>
  <si>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</si>
  <si>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</si>
  <si>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</si>
  <si>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</si>
  <si>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</si>
  <si>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</si>
  <si>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</si>
  <si>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</si>
  <si>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</si>
  <si>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</si>
  <si>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</si>
  <si>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</si>
  <si>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</si>
  <si>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</si>
  <si>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</si>
  <si>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</si>
  <si>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</si>
  <si>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</si>
  <si>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</si>
  <si>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</si>
  <si>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</si>
  <si>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</si>
  <si>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</si>
  <si>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</si>
  <si>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</si>
  <si>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</si>
  <si>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</si>
  <si>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</si>
  <si>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</si>
  <si>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</si>
  <si>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</si>
  <si>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</si>
  <si>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</si>
  <si>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</si>
  <si>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</si>
  <si>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</si>
  <si>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</si>
  <si>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</si>
  <si>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</si>
  <si>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</si>
  <si>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</si>
  <si>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</si>
  <si>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</si>
  <si>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</si>
  <si>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</si>
  <si>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</si>
  <si>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</si>
  <si>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</si>
  <si>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</si>
  <si>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</si>
  <si>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</si>
  <si>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</si>
  <si>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</si>
  <si>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</si>
  <si>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</si>
  <si>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</si>
  <si>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</si>
  <si>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</si>
  <si>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</si>
  <si>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</si>
  <si>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</si>
  <si>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</si>
  <si>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</si>
  <si>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</si>
  <si>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</si>
  <si>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</si>
  <si>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</si>
  <si>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</si>
  <si>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</si>
  <si>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</si>
  <si>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</si>
  <si>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</si>
  <si>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</si>
  <si>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</si>
  <si>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</si>
  <si>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</si>
  <si>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</si>
  <si>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</si>
  <si>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</si>
  <si>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</si>
  <si>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</si>
  <si>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</si>
  <si>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</si>
  <si>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</si>
  <si>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</si>
  <si>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</si>
  <si>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</si>
  <si>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</si>
  <si>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</si>
  <si>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</si>
  <si>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</si>
  <si>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</si>
  <si>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</si>
  <si>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</si>
  <si>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</si>
  <si>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</si>
  <si>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</si>
  <si>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</si>
  <si>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</si>
  <si>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</si>
  <si>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</si>
  <si>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</si>
  <si>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</si>
  <si>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</si>
  <si>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</si>
  <si>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</si>
  <si>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</si>
  <si>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</si>
  <si>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</si>
  <si>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</si>
  <si>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</si>
  <si>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</si>
  <si>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</si>
  <si>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</si>
  <si>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</si>
  <si>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</si>
  <si>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</si>
  <si>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</si>
  <si>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</si>
  <si>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</si>
  <si>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</si>
  <si>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</si>
  <si>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</si>
  <si>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</si>
  <si>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</si>
  <si>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</si>
  <si>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</si>
  <si>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</si>
  <si>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</si>
  <si>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</si>
  <si>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</si>
  <si>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</si>
  <si>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</si>
  <si>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</si>
  <si>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</si>
  <si>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</si>
  <si>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</si>
  <si>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</si>
  <si>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</si>
  <si>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</si>
  <si>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</si>
  <si>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</si>
  <si>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</si>
  <si>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</si>
  <si>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</si>
  <si>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</si>
  <si>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</si>
  <si>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</si>
  <si>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</si>
  <si>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</si>
  <si>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</si>
  <si>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</si>
  <si>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</si>
  <si>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</si>
  <si>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</si>
  <si>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</si>
  <si>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</si>
  <si>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</si>
  <si>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</si>
  <si>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</si>
  <si>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</si>
  <si>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</si>
  <si>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</si>
  <si>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</si>
  <si>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</si>
  <si>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</si>
  <si>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</si>
  <si>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</si>
  <si>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</si>
  <si>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</si>
  <si>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</si>
  <si>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</si>
  <si>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</si>
  <si>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</si>
  <si>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</si>
  <si>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</si>
  <si>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</si>
  <si>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</si>
  <si>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</si>
  <si>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</si>
  <si>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</si>
  <si>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</si>
  <si>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</si>
  <si>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</si>
  <si>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</si>
  <si>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</si>
  <si>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</si>
  <si>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</si>
  <si>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</si>
  <si>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</si>
  <si>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</si>
  <si>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</si>
  <si>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</si>
  <si>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</si>
  <si>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</si>
  <si>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</si>
  <si>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</si>
  <si>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</si>
  <si>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</si>
  <si>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</si>
  <si>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</si>
  <si>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</si>
  <si>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</si>
  <si>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</si>
  <si>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</si>
  <si>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</si>
  <si>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</si>
  <si>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</si>
  <si>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</si>
  <si>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</si>
  <si>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</si>
  <si>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</si>
  <si>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</si>
  <si>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</si>
  <si>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</si>
  <si>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</si>
  <si>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</si>
  <si>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</si>
  <si>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</si>
  <si>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</si>
  <si>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</si>
  <si>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</si>
  <si>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</si>
  <si>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</si>
  <si>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</si>
  <si>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</si>
  <si>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</si>
  <si>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</si>
  <si>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</si>
  <si>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</si>
  <si>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</si>
  <si>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</si>
  <si>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</si>
  <si>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</si>
  <si>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</si>
  <si>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</si>
  <si>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</si>
  <si>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</si>
  <si>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</si>
  <si>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</si>
  <si>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</si>
  <si>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</si>
  <si>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</si>
  <si>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</si>
  <si>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</si>
  <si>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</si>
  <si>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</si>
  <si>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</si>
  <si>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</si>
  <si>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</si>
  <si>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</si>
  <si>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</si>
  <si>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</si>
  <si>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</si>
  <si>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</si>
  <si>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</si>
  <si>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</si>
  <si>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</si>
  <si>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</si>
  <si>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</si>
  <si>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</si>
  <si>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</si>
  <si>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</si>
  <si>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</si>
  <si>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</si>
  <si>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</si>
  <si>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</si>
  <si>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</si>
  <si>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</si>
  <si>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</si>
  <si>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</si>
  <si>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</si>
  <si>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</si>
  <si>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</si>
  <si>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</si>
  <si>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</si>
  <si>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</si>
  <si>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</si>
  <si>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</si>
  <si>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</si>
  <si>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</si>
  <si>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</si>
  <si>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</si>
  <si>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</si>
  <si>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</si>
  <si>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</si>
  <si>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</si>
  <si>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</si>
  <si>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</si>
  <si>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</si>
  <si>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</si>
  <si>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</si>
  <si>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</si>
  <si>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</si>
  <si>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</si>
  <si>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</si>
  <si>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</si>
  <si>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</si>
  <si>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</si>
  <si>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</si>
  <si>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</si>
  <si>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</si>
  <si>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</si>
  <si>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</si>
  <si>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</si>
  <si>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</si>
  <si>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</si>
  <si>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</si>
  <si>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</si>
  <si>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</si>
  <si>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</si>
  <si>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</si>
  <si>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</si>
  <si>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</si>
  <si>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</si>
  <si>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</si>
  <si>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</si>
  <si>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</si>
  <si>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</si>
  <si>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</si>
  <si>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</si>
  <si>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</si>
  <si>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</si>
  <si>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</si>
  <si>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</si>
  <si>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</si>
  <si>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</si>
  <si>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</si>
  <si>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</si>
  <si>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</si>
  <si>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</si>
  <si>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</si>
  <si>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</si>
  <si>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</si>
  <si>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</si>
  <si>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</si>
  <si>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</si>
  <si>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</si>
  <si>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</si>
  <si>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</si>
  <si>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</si>
  <si>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</si>
  <si>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</si>
  <si>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</si>
  <si>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</si>
  <si>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</si>
  <si>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</si>
  <si>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</si>
  <si>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</si>
  <si>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</si>
  <si>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</si>
  <si>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</si>
  <si>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</si>
  <si>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</si>
  <si>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</si>
  <si>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</si>
  <si>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</si>
  <si>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</si>
  <si>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</si>
  <si>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</si>
  <si>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</si>
  <si>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</si>
  <si>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</si>
  <si>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</si>
  <si>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</si>
  <si>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</si>
  <si>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</si>
  <si>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</si>
  <si>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</si>
  <si>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</si>
  <si>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</si>
  <si>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</si>
  <si>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</si>
  <si>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</si>
  <si>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</si>
  <si>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</si>
  <si>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</si>
  <si>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</si>
  <si>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</si>
  <si>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</si>
  <si>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</si>
  <si>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</si>
  <si>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</si>
  <si>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</si>
  <si>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</si>
  <si>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</si>
  <si>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</si>
  <si>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</si>
  <si>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</si>
  <si>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</si>
  <si>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</si>
  <si>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</si>
  <si>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</si>
  <si>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</si>
  <si>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</si>
  <si>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</si>
  <si>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</si>
  <si>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</si>
  <si>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</si>
  <si>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</si>
  <si>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</si>
  <si>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</si>
  <si>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</si>
  <si>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</si>
  <si>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</si>
  <si>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</si>
  <si>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</si>
  <si>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</si>
  <si>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</si>
  <si>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</si>
  <si>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</si>
  <si>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</si>
  <si>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</si>
  <si>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</si>
  <si>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</si>
  <si>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</si>
  <si>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</si>
  <si>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</si>
  <si>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</si>
  <si>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</si>
  <si>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</si>
  <si>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</si>
  <si>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</si>
  <si>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</si>
  <si>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</si>
  <si>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</si>
  <si>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</si>
  <si>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</si>
  <si>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</si>
  <si>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</si>
  <si>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</si>
  <si>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</si>
  <si>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</si>
  <si>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</si>
  <si>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</si>
  <si>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</si>
  <si>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</si>
  <si>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</si>
  <si>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</si>
  <si>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</si>
  <si>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</si>
  <si>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</si>
  <si>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</si>
  <si>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</si>
  <si>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</si>
  <si>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</si>
  <si>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</si>
  <si>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</si>
  <si>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</si>
  <si>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</si>
  <si>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</si>
  <si>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</si>
  <si>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</si>
  <si>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</si>
  <si>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</si>
  <si>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</si>
  <si>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</si>
  <si>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</si>
  <si>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</si>
  <si>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</si>
  <si>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</si>
  <si>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</si>
  <si>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</si>
  <si>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</si>
  <si>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</si>
  <si>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</si>
  <si>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</si>
  <si>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</si>
  <si>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</si>
  <si>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</si>
  <si>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</si>
  <si>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</si>
  <si>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</si>
  <si>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</si>
  <si>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</si>
  <si>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</si>
  <si>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</si>
  <si>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</si>
  <si>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</si>
  <si>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</si>
  <si>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</si>
  <si>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</si>
  <si>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</si>
  <si>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</si>
  <si>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</si>
  <si>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</si>
  <si>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</si>
  <si>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</si>
  <si>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</si>
  <si>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</si>
  <si>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</si>
  <si>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</si>
  <si>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</si>
  <si>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</si>
  <si>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</si>
  <si>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</si>
  <si>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</si>
  <si>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</si>
  <si>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</si>
  <si>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</si>
  <si>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</si>
  <si>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</si>
  <si>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</si>
  <si>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</si>
  <si>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</si>
  <si>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</si>
  <si>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</si>
  <si>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</si>
  <si>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</si>
  <si>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</si>
  <si>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</si>
  <si>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</si>
  <si>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</si>
  <si>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</si>
  <si>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</si>
  <si>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</si>
  <si>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</si>
  <si>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</si>
  <si>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</si>
  <si>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</si>
  <si>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</si>
  <si>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</si>
  <si>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</si>
  <si>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</si>
  <si>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</si>
  <si>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</si>
  <si>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</si>
  <si>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</si>
  <si>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</si>
  <si>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</si>
  <si>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</si>
  <si>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</si>
  <si>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</si>
  <si>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</si>
  <si>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</si>
  <si>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</si>
  <si>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</si>
  <si>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</si>
  <si>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</si>
  <si>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</si>
  <si>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</si>
  <si>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</si>
  <si>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</si>
  <si>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</si>
  <si>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</si>
  <si>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</si>
  <si>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</si>
  <si>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</si>
  <si>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</si>
  <si>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</si>
  <si>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</si>
  <si>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</si>
  <si>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</si>
  <si>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</si>
  <si>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</si>
  <si>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</si>
  <si>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</si>
  <si>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</si>
  <si>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</si>
  <si>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</si>
  <si>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</si>
  <si>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</si>
  <si>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</si>
  <si>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</si>
  <si>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</si>
  <si>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</si>
  <si>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</si>
  <si>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</si>
  <si>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</si>
  <si>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</si>
  <si>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</si>
  <si>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</si>
  <si>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</si>
  <si>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</si>
  <si>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</si>
  <si>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</si>
  <si>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</si>
  <si>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</si>
  <si>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</si>
  <si>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</si>
  <si>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</si>
  <si>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</si>
  <si>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</si>
  <si>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</si>
  <si>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</si>
  <si>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</si>
  <si>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</si>
  <si>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</si>
  <si>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</si>
  <si>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</si>
  <si>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</si>
  <si>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</si>
  <si>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</si>
  <si>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</si>
  <si>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</si>
  <si>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</si>
  <si>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</si>
  <si>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</si>
  <si>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</si>
  <si>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</si>
  <si>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</si>
  <si>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</si>
  <si>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</si>
  <si>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</si>
  <si>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</si>
  <si>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</si>
  <si>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</si>
  <si>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</si>
  <si>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</si>
  <si>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</si>
  <si>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</si>
  <si>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</si>
  <si>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</si>
  <si>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</si>
  <si>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</si>
  <si>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</si>
  <si>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</si>
  <si>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</si>
  <si>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</si>
  <si>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</si>
  <si>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</si>
  <si>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</si>
  <si>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</si>
  <si>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</si>
  <si>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</si>
  <si>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</si>
  <si>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</si>
  <si>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</si>
  <si>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</si>
  <si>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</si>
  <si>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</si>
  <si>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</si>
  <si>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</si>
  <si>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</si>
  <si>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</si>
  <si>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</si>
  <si>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</si>
  <si>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</si>
  <si>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</si>
  <si>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</si>
  <si>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</si>
  <si>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</si>
  <si>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</si>
  <si>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</si>
  <si>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</si>
  <si>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</si>
  <si>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</si>
  <si>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</si>
  <si>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</si>
  <si>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</si>
  <si>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</si>
  <si>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</si>
  <si>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</si>
  <si>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</si>
  <si>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</si>
  <si>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</si>
  <si>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</si>
  <si>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</si>
  <si>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</si>
  <si>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</si>
  <si>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</si>
  <si>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</si>
  <si>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</si>
  <si>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</si>
  <si>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</si>
  <si>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</si>
  <si>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</si>
  <si>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</si>
  <si>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</si>
  <si>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</si>
  <si>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</si>
  <si>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</si>
  <si>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</si>
  <si>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</si>
  <si>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</si>
  <si>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</si>
  <si>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</si>
  <si>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</si>
  <si>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</si>
  <si>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</si>
  <si>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</si>
  <si>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</si>
  <si>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</si>
  <si>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</si>
  <si>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</si>
  <si>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</si>
  <si>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</si>
  <si>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</si>
  <si>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</si>
  <si>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</si>
  <si>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</si>
  <si>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</si>
  <si>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</si>
  <si>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</si>
  <si>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</si>
  <si>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</si>
  <si>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</si>
  <si>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</si>
  <si>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</si>
  <si>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</si>
  <si>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</si>
  <si>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</si>
  <si>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</si>
  <si>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</si>
  <si>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</si>
  <si>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</si>
  <si>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</si>
  <si>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</si>
  <si>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</si>
  <si>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</si>
  <si>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</si>
  <si>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</si>
  <si>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</si>
  <si>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</si>
  <si>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</si>
  <si>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</si>
  <si>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</si>
  <si>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</si>
  <si>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</si>
  <si>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</si>
  <si>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</si>
  <si>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</si>
  <si>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</si>
  <si>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</si>
  <si>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</si>
  <si>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</si>
  <si>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</si>
  <si>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</si>
  <si>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</si>
  <si>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</si>
  <si>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</si>
  <si>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</si>
  <si>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</si>
  <si>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</si>
  <si>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</si>
  <si>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</si>
  <si>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</si>
  <si>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</si>
  <si>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</si>
  <si>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</si>
  <si>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</si>
  <si>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</si>
  <si>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</si>
  <si>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</si>
  <si>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</si>
  <si>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</si>
  <si>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</si>
  <si>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</si>
  <si>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</si>
  <si>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</si>
  <si>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</si>
  <si>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</si>
  <si>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</si>
  <si>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</si>
  <si>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</si>
  <si>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</si>
  <si>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</si>
  <si>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</si>
  <si>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</si>
  <si>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</si>
  <si>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</si>
  <si>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</si>
  <si>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</si>
  <si>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</si>
  <si>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</si>
  <si>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</si>
  <si>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</si>
  <si>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</si>
  <si>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</si>
  <si>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</si>
  <si>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</si>
  <si>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</si>
  <si>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</si>
  <si>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</si>
  <si>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</si>
  <si>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</si>
  <si>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</si>
  <si>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</si>
  <si>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</si>
  <si>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</si>
  <si>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</si>
  <si>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</si>
  <si>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</si>
  <si>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</si>
  <si>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</si>
  <si>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</si>
  <si>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</si>
  <si>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</si>
  <si>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</si>
  <si>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</si>
  <si>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</si>
  <si>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</si>
  <si>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</si>
  <si>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</si>
  <si>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</si>
  <si>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</si>
  <si>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</si>
  <si>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</si>
  <si>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</si>
  <si>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</si>
  <si>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</si>
  <si>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</si>
  <si>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</si>
  <si>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</si>
  <si>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</si>
  <si>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</si>
  <si>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</si>
  <si>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</si>
  <si>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</si>
  <si>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</si>
  <si>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</si>
  <si>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</si>
  <si>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</si>
  <si>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</si>
  <si>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</si>
  <si>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</si>
  <si>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</si>
  <si>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</si>
  <si>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</si>
  <si>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</si>
  <si>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</si>
  <si>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</si>
  <si>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</si>
  <si>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</si>
  <si>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</si>
  <si>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</si>
  <si>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</si>
  <si>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</si>
  <si>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</si>
  <si>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</si>
  <si>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</si>
  <si>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</si>
  <si>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</si>
  <si>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</si>
  <si>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</si>
  <si>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</si>
  <si>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</si>
  <si>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</si>
  <si>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</si>
  <si>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</si>
  <si>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</si>
  <si>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</si>
  <si>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</si>
  <si>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</si>
  <si>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</si>
  <si>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</si>
  <si>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</si>
  <si>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</si>
  <si>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</si>
  <si>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</si>
  <si>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</si>
  <si>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</si>
  <si>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</si>
  <si>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</si>
  <si>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</si>
  <si>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</si>
  <si>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</si>
  <si>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</si>
  <si>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</si>
  <si>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</si>
  <si>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</si>
  <si>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</si>
  <si>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</si>
  <si>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</si>
  <si>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</si>
  <si>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</si>
  <si>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</si>
  <si>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</si>
  <si>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</si>
  <si>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</si>
  <si>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</si>
  <si>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</si>
  <si>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</si>
  <si>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</si>
  <si>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</si>
  <si>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</si>
  <si>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</si>
  <si>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</si>
  <si>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</si>
  <si>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</si>
  <si>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</si>
  <si>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</si>
  <si>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</si>
  <si>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</si>
  <si>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</si>
  <si>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</si>
  <si>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</si>
  <si>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</si>
  <si>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</si>
  <si>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</si>
  <si>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</si>
  <si>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</si>
  <si>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</si>
  <si>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</si>
  <si>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</si>
  <si>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</si>
  <si>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</si>
  <si>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</si>
  <si>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</si>
  <si>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</si>
  <si>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</si>
  <si>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</si>
  <si>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</si>
  <si>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</si>
  <si>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</si>
  <si>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</si>
  <si>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</si>
  <si>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</si>
  <si>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</si>
  <si>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</si>
  <si>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</si>
  <si>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</si>
  <si>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</si>
  <si>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</si>
  <si>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</si>
  <si>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</si>
  <si>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</si>
  <si>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</si>
  <si>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</si>
  <si>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</si>
  <si>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</si>
  <si>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</si>
  <si>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</si>
  <si>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</si>
  <si>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</si>
  <si>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</si>
  <si>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</si>
  <si>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</si>
  <si>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</si>
  <si>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</si>
  <si>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</si>
  <si>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</si>
  <si>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</si>
  <si>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</si>
  <si>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</si>
  <si>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</si>
  <si>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</si>
  <si>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</si>
  <si>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</si>
  <si>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</si>
  <si>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</si>
  <si>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</si>
  <si>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</si>
  <si>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</si>
  <si>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</si>
  <si>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</si>
  <si>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</si>
  <si>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</si>
  <si>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</si>
  <si>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</si>
  <si>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</si>
  <si>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</si>
  <si>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</si>
  <si>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</si>
  <si>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</si>
  <si>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</si>
  <si>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</si>
  <si>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</si>
  <si>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</si>
  <si>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</si>
  <si>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</si>
  <si>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</si>
  <si>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</si>
  <si>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</si>
  <si>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</si>
  <si>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</si>
  <si>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</si>
  <si>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</si>
  <si>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</si>
  <si>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</si>
  <si>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</si>
  <si>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</si>
  <si>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</si>
  <si>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</si>
  <si>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</si>
  <si>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</si>
  <si>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</si>
  <si>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</si>
  <si>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</si>
  <si>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</si>
  <si>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</si>
  <si>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</si>
  <si>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</si>
  <si>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</si>
  <si>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</si>
  <si>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</si>
  <si>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</si>
  <si>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</si>
  <si>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</si>
  <si>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</si>
  <si>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</si>
  <si>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</si>
  <si>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</si>
  <si>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</si>
  <si>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</si>
  <si>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</si>
  <si>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</si>
  <si>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</si>
  <si>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</si>
  <si>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</si>
  <si>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</si>
  <si>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</si>
  <si>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</si>
  <si>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</si>
  <si>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</si>
  <si>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</si>
  <si>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</si>
  <si>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</si>
  <si>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</si>
  <si>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</si>
  <si>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</si>
  <si>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</si>
  <si>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</si>
  <si>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</si>
  <si>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</si>
  <si>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</si>
  <si>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</si>
  <si>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</si>
  <si>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</si>
  <si>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</si>
  <si>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</si>
  <si>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</si>
  <si>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</si>
  <si>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</si>
  <si>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</si>
  <si>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</si>
  <si>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</si>
  <si>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</si>
  <si>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</si>
  <si>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</si>
  <si>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</si>
  <si>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</si>
  <si>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</si>
  <si>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</si>
  <si>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</si>
  <si>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</si>
  <si>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</si>
  <si>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</si>
  <si>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</si>
  <si>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</si>
  <si>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</si>
  <si>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</si>
  <si>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</si>
  <si>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</si>
  <si>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</si>
  <si>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</si>
  <si>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</si>
  <si>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</si>
  <si>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</si>
  <si>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</si>
  <si>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</si>
  <si>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</si>
  <si>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</si>
  <si>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</si>
  <si>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</si>
  <si>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</si>
  <si>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</si>
  <si>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</si>
  <si>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</si>
  <si>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</si>
  <si>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</si>
  <si>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</si>
  <si>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</si>
  <si>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</si>
  <si>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</si>
  <si>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</si>
  <si>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</si>
  <si>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</si>
  <si>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</si>
  <si>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</si>
  <si>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</si>
  <si>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</si>
  <si>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</si>
  <si>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</si>
  <si>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</si>
  <si>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</si>
  <si>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</si>
  <si>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</si>
  <si>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</si>
  <si>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</si>
  <si>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</si>
  <si>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</si>
  <si>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</si>
  <si>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</si>
  <si>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</si>
  <si>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</si>
  <si>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</si>
  <si>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</si>
  <si>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</si>
  <si>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</si>
  <si>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</si>
  <si>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</si>
  <si>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</si>
  <si>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</si>
  <si>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</si>
  <si>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</si>
  <si>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</si>
  <si>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</si>
  <si>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</si>
  <si>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</si>
  <si>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</si>
  <si>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</si>
  <si>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</si>
  <si>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</si>
  <si>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</si>
  <si>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</si>
  <si>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</si>
  <si>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</si>
  <si>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</si>
  <si>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</si>
  <si>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</si>
  <si>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</si>
  <si>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</si>
  <si>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</si>
  <si>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</si>
  <si>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</si>
  <si>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</si>
  <si>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</si>
  <si>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</si>
  <si>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</si>
  <si>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</si>
  <si>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</si>
  <si>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</si>
  <si>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</si>
  <si>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</si>
  <si>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</si>
  <si>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</si>
  <si>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</si>
  <si>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</si>
  <si>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</si>
  <si>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</si>
  <si>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</si>
  <si>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</si>
  <si>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</si>
  <si>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</si>
  <si>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</si>
  <si>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</si>
  <si>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</si>
  <si>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</si>
  <si>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</si>
  <si>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</si>
  <si>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</si>
  <si>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</si>
  <si>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</si>
  <si>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</si>
  <si>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</si>
  <si>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</si>
  <si>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</si>
  <si>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</si>
  <si>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</si>
  <si>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</si>
  <si>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</si>
  <si>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</si>
  <si>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</si>
  <si>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</si>
  <si>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</si>
  <si>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</si>
  <si>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</si>
  <si>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</si>
  <si>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</si>
  <si>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</si>
  <si>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</si>
  <si>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</si>
  <si>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</si>
  <si>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</si>
  <si>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</si>
  <si>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</si>
  <si>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</si>
  <si>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</si>
  <si>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</si>
  <si>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</si>
  <si>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</si>
  <si>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</si>
  <si>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</si>
  <si>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</si>
  <si>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</si>
  <si>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</si>
  <si>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</si>
  <si>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</si>
  <si>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</si>
  <si>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</si>
  <si>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</si>
  <si>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</si>
  <si>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</si>
  <si>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</si>
  <si>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</si>
  <si>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</si>
  <si>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</si>
  <si>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</si>
  <si>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</si>
  <si>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</si>
  <si>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</si>
  <si>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</si>
  <si>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</si>
  <si>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</si>
  <si>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</si>
  <si>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</si>
  <si>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</si>
  <si>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</si>
  <si>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</si>
  <si>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</si>
  <si>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</si>
  <si>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</si>
  <si>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</si>
  <si>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</si>
  <si>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</si>
  <si>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</si>
  <si>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</si>
  <si>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</si>
  <si>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</si>
  <si>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</si>
  <si>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</si>
  <si>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</si>
  <si>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</si>
  <si>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</si>
  <si>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</si>
  <si>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</si>
  <si>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</si>
  <si>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</si>
  <si>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</si>
  <si>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</si>
  <si>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</si>
  <si>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</si>
  <si>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</si>
  <si>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</si>
  <si>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</si>
  <si>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</si>
  <si>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</si>
  <si>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</si>
  <si>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</si>
  <si>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</si>
  <si>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</si>
  <si>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</si>
  <si>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</si>
  <si>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</si>
  <si>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</si>
  <si>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</si>
  <si>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</si>
  <si>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</si>
  <si>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</si>
  <si>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</si>
  <si>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</si>
  <si>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</si>
  <si>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</si>
  <si>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</si>
  <si>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</si>
  <si>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</si>
  <si>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</si>
  <si>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</si>
  <si>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</si>
  <si>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</si>
  <si>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</si>
  <si>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</si>
  <si>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</si>
  <si>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</si>
  <si>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</si>
  <si>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</si>
  <si>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</si>
  <si>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</si>
  <si>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</si>
  <si>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</si>
  <si>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</si>
  <si>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</si>
  <si>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</si>
  <si>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</si>
  <si>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</si>
  <si>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</si>
  <si>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</si>
  <si>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</si>
  <si>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</si>
  <si>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</si>
  <si>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</si>
  <si>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</si>
  <si>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</si>
  <si>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</si>
  <si>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</si>
  <si>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</si>
  <si>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</si>
  <si>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</si>
  <si>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</si>
  <si>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</si>
  <si>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</si>
  <si>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</si>
  <si>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</si>
  <si>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</si>
  <si>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</si>
  <si>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</si>
  <si>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</si>
  <si>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</si>
  <si>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</si>
  <si>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</si>
  <si>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</si>
  <si>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</si>
  <si>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</si>
  <si>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</si>
  <si>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</si>
  <si>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</si>
  <si>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</si>
  <si>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</si>
  <si>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</si>
  <si>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</si>
  <si>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</si>
  <si>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</si>
  <si>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</si>
  <si>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</si>
  <si>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</si>
  <si>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</si>
  <si>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</si>
  <si>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</si>
  <si>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</si>
  <si>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</si>
  <si>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</si>
  <si>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</si>
  <si>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</si>
  <si>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</si>
  <si>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</si>
  <si>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</si>
  <si>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</si>
  <si>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</si>
  <si>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</si>
  <si>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</si>
  <si>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</si>
  <si>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</si>
  <si>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</si>
  <si>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</si>
  <si>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</si>
  <si>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</si>
  <si>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</si>
  <si>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</si>
  <si>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</si>
  <si>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</si>
  <si>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</si>
  <si>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</si>
  <si>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</si>
  <si>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</si>
  <si>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</si>
  <si>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</si>
  <si>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</si>
  <si>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</si>
  <si>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</si>
  <si>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</si>
  <si>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</si>
  <si>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</si>
  <si>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</si>
  <si>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</si>
  <si>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</si>
  <si>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</si>
  <si>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</si>
  <si>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</si>
  <si>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</si>
  <si>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</si>
  <si>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</si>
  <si>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</si>
  <si>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</si>
  <si>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</si>
  <si>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</si>
  <si>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</si>
  <si>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</si>
  <si>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</si>
  <si>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</si>
  <si>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</si>
  <si>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</si>
  <si>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</si>
  <si>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</si>
  <si>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</si>
  <si>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</si>
  <si>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</si>
  <si>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</si>
  <si>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</si>
  <si>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</si>
  <si>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</si>
  <si>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</si>
  <si>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</si>
  <si>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</si>
  <si>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</si>
  <si>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</si>
  <si>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</si>
  <si>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</si>
  <si>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</si>
  <si>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</si>
  <si>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</si>
  <si>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</si>
  <si>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</si>
  <si>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</si>
  <si>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</si>
  <si>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</si>
  <si>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</si>
  <si>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</si>
  <si>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</si>
  <si>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</si>
  <si>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</si>
  <si>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</si>
  <si>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</si>
  <si>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</si>
  <si>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</si>
  <si>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</si>
  <si>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</si>
  <si>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</si>
  <si>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</si>
  <si>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</si>
  <si>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</si>
  <si>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</si>
  <si>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</si>
  <si>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</si>
  <si>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</si>
  <si>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</si>
  <si>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</si>
  <si>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</si>
  <si>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</si>
  <si>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</si>
  <si>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</si>
  <si>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</si>
  <si>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</si>
  <si>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</si>
  <si>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</si>
  <si>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</si>
  <si>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</si>
  <si>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</si>
  <si>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</si>
  <si>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</si>
  <si>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</si>
  <si>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</si>
  <si>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</si>
  <si>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</si>
  <si>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</si>
  <si>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</si>
  <si>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</si>
  <si>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</si>
  <si>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</si>
  <si>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</si>
  <si>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</si>
  <si>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</si>
  <si>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</si>
  <si>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</si>
  <si>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</si>
  <si>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</si>
  <si>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</si>
  <si>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</si>
  <si>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</si>
  <si>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</si>
  <si>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</si>
  <si>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</si>
  <si>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</si>
  <si>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</si>
  <si>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</si>
  <si>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</si>
  <si>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</si>
  <si>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</si>
  <si>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</si>
  <si>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</si>
  <si>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</si>
  <si>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</si>
  <si>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</si>
  <si>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</si>
  <si>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</si>
  <si>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</si>
  <si>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</si>
  <si>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</si>
  <si>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</si>
  <si>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</si>
  <si>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</si>
  <si>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</si>
  <si>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</si>
  <si>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</si>
  <si>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</si>
  <si>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</si>
  <si>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</si>
  <si>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</si>
  <si>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</si>
  <si>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</si>
  <si>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</si>
  <si>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</si>
  <si>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</si>
  <si>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</si>
  <si>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</si>
  <si>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</si>
  <si>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</si>
  <si>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</si>
  <si>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</si>
  <si>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</si>
  <si>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</si>
  <si>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</si>
  <si>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</si>
  <si>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</si>
  <si>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</si>
  <si>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</si>
  <si>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</si>
  <si>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</si>
  <si>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</si>
  <si>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</si>
  <si>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</si>
  <si>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</si>
  <si>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</si>
  <si>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</si>
  <si>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</si>
  <si>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</si>
  <si>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</si>
  <si>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</si>
  <si>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</si>
  <si>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</si>
  <si>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</si>
  <si>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</si>
  <si>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</si>
  <si>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</si>
  <si>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</si>
  <si>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</si>
  <si>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</si>
  <si>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</si>
  <si>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</si>
  <si>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</si>
  <si>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</si>
  <si>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</si>
  <si>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</si>
  <si>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</si>
  <si>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</si>
  <si>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</si>
  <si>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</si>
  <si>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</si>
  <si>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</si>
  <si>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</si>
  <si>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</si>
  <si>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</si>
  <si>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</si>
  <si>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</si>
  <si>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</si>
  <si>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</si>
  <si>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</si>
  <si>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</si>
  <si>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</si>
  <si>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</si>
  <si>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</si>
  <si>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</si>
  <si>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</si>
  <si>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</si>
  <si>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</si>
  <si>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</si>
  <si>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</si>
  <si>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</si>
  <si>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</si>
  <si>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</si>
  <si>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</si>
  <si>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</si>
  <si>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</si>
  <si>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</si>
  <si>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</si>
  <si>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</si>
  <si>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</si>
  <si>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</si>
  <si>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</si>
  <si>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</si>
  <si>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</si>
  <si>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</si>
  <si>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</si>
  <si>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</si>
  <si>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</si>
  <si>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</si>
  <si>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</si>
  <si>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</si>
  <si>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</si>
  <si>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</si>
  <si>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</si>
  <si>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</si>
  <si>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</si>
  <si>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</si>
  <si>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</si>
  <si>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</si>
  <si>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</si>
  <si>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</si>
  <si>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</si>
  <si>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</si>
  <si>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</si>
  <si>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</si>
  <si>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</si>
  <si>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</si>
  <si>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</si>
  <si>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</si>
  <si>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</si>
  <si>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</si>
  <si>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</si>
  <si>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</si>
  <si>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</si>
  <si>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</si>
  <si>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</si>
  <si>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</si>
  <si>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</si>
  <si>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</si>
  <si>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</si>
  <si>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</si>
  <si>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</si>
  <si>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</si>
  <si>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</si>
  <si>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</si>
  <si>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</si>
  <si>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</si>
  <si>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</si>
  <si>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</si>
  <si>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</si>
  <si>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</si>
  <si>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</si>
  <si>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</si>
  <si>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</si>
  <si>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</si>
  <si>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</si>
  <si>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</si>
  <si>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</si>
  <si>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</si>
  <si>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</si>
  <si>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</si>
  <si>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</si>
  <si>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</si>
  <si>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</si>
  <si>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</si>
  <si>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</si>
  <si>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</si>
  <si>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</si>
  <si>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</si>
  <si>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</si>
  <si>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</si>
  <si>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</si>
  <si>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</si>
  <si>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</si>
  <si>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</si>
  <si>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</si>
  <si>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</si>
  <si>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</si>
  <si>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</si>
  <si>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</si>
  <si>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</si>
  <si>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</si>
  <si>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</si>
  <si>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</si>
  <si>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</si>
  <si>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</si>
  <si>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</si>
  <si>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</si>
  <si>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</si>
  <si>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</si>
  <si>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</si>
  <si>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</si>
  <si>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</si>
  <si>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</si>
  <si>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</si>
  <si>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</si>
  <si>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</si>
  <si>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</si>
  <si>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</si>
  <si>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</si>
  <si>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</si>
  <si>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</si>
  <si>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</si>
  <si>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</si>
  <si>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</si>
  <si>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</si>
  <si>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</si>
  <si>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</si>
  <si>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</si>
  <si>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</si>
  <si>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</si>
  <si>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</si>
  <si>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</si>
  <si>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</si>
  <si>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</si>
  <si>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</si>
  <si>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</si>
  <si>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</si>
  <si>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</si>
  <si>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</si>
  <si>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</si>
  <si>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</si>
  <si>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</si>
  <si>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</si>
  <si>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</si>
  <si>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</si>
  <si>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</si>
  <si>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</si>
  <si>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</si>
  <si>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</si>
  <si>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</si>
  <si>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</si>
  <si>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</si>
  <si>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</si>
  <si>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</si>
  <si>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</si>
  <si>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</si>
  <si>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</si>
  <si>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</si>
  <si>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</si>
  <si>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</si>
  <si>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</si>
  <si>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</si>
  <si>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</si>
  <si>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</si>
  <si>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</si>
  <si>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</si>
  <si>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</si>
  <si>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</si>
  <si>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</si>
  <si>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</si>
  <si>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</si>
  <si>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</si>
  <si>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</si>
  <si>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</si>
  <si>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</si>
  <si>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</si>
  <si>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</si>
  <si>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</si>
  <si>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</si>
  <si>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</si>
  <si>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</si>
  <si>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</si>
  <si>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</si>
  <si>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</si>
  <si>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</si>
  <si>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</si>
  <si>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</si>
  <si>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</si>
  <si>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</si>
  <si>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</si>
  <si>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</si>
  <si>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</si>
  <si>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</si>
  <si>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</si>
  <si>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</si>
  <si>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</si>
  <si>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</si>
  <si>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</si>
  <si>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</si>
  <si>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</si>
  <si>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</si>
  <si>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</si>
  <si>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</si>
  <si>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</si>
  <si>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</si>
  <si>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</si>
  <si>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</si>
  <si>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</si>
  <si>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</si>
  <si>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</si>
  <si>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</si>
  <si>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</si>
  <si>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</si>
  <si>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</si>
  <si>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</si>
  <si>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</si>
  <si>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</si>
  <si>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</si>
  <si>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</si>
  <si>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</si>
  <si>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</si>
  <si>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</si>
  <si>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</si>
  <si>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</si>
  <si>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</si>
  <si>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</si>
  <si>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</si>
  <si>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</si>
  <si>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</si>
  <si>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</si>
  <si>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</si>
  <si>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</si>
  <si>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</si>
  <si>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</si>
  <si>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</si>
  <si>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</si>
  <si>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</si>
  <si>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</si>
  <si>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</si>
  <si>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</si>
  <si>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</si>
  <si>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</si>
  <si>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</si>
  <si>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</si>
  <si>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</si>
  <si>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</si>
  <si>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</si>
  <si>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</si>
  <si>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</si>
  <si>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</si>
  <si>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</si>
  <si>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</si>
  <si>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</si>
  <si>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</si>
  <si>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</si>
  <si>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</si>
  <si>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</si>
  <si>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</si>
  <si>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</si>
  <si>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</si>
  <si>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</si>
  <si>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</si>
  <si>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</si>
  <si>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</si>
  <si>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</si>
  <si>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</si>
  <si>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</si>
  <si>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</si>
  <si>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</si>
  <si>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</si>
  <si>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</si>
  <si>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</si>
  <si>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</si>
  <si>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</si>
  <si>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</si>
  <si>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</si>
  <si>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</si>
  <si>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</si>
  <si>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</si>
  <si>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</si>
  <si>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</si>
  <si>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</si>
  <si>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</si>
  <si>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</si>
  <si>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</si>
  <si>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</si>
  <si>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</si>
  <si>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</si>
  <si>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</si>
  <si>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</si>
  <si>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</si>
  <si>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</si>
  <si>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</si>
  <si>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</si>
  <si>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</si>
  <si>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</si>
  <si>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</si>
  <si>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</si>
  <si>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</si>
  <si>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</si>
  <si>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</si>
  <si>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</si>
  <si>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</si>
  <si>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</si>
  <si>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</si>
  <si>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</si>
  <si>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</si>
  <si>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</si>
  <si>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</si>
  <si>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</si>
  <si>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</si>
  <si>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</si>
  <si>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</si>
  <si>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</si>
  <si>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</si>
  <si>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</si>
  <si>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</si>
  <si>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</si>
  <si>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</si>
  <si>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</si>
  <si>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</si>
  <si>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</si>
  <si>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</si>
  <si>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</si>
  <si>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</si>
  <si>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</si>
  <si>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</si>
  <si>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</si>
  <si>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</si>
  <si>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</si>
  <si>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</si>
  <si>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</si>
  <si>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</si>
  <si>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</si>
  <si>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</si>
  <si>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</si>
  <si>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</si>
  <si>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</si>
  <si>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</si>
  <si>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</si>
  <si>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</si>
  <si>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</si>
  <si>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</si>
  <si>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</si>
  <si>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</si>
  <si>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</si>
  <si>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</si>
  <si>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</si>
  <si>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</si>
  <si>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</si>
  <si>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</si>
  <si>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</si>
  <si>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</si>
  <si>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</si>
  <si>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</si>
  <si>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</si>
  <si>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</si>
  <si>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</si>
  <si>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</si>
  <si>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</si>
  <si>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</si>
  <si>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</si>
  <si>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</si>
  <si>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</si>
  <si>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</si>
  <si>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</si>
  <si>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</si>
  <si>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</si>
  <si>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</si>
  <si>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</si>
  <si>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</si>
  <si>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</si>
  <si>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</si>
  <si>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</si>
  <si>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</si>
  <si>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</si>
  <si>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</si>
  <si>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</si>
  <si>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</si>
  <si>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</si>
  <si>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</si>
  <si>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</si>
  <si>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</si>
  <si>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</si>
  <si>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</si>
  <si>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</si>
  <si>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</si>
  <si>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</si>
  <si>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</si>
  <si>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</si>
  <si>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</si>
  <si>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</si>
  <si>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</si>
  <si>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</si>
  <si>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</si>
  <si>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</si>
  <si>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</si>
  <si>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</si>
  <si>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</si>
  <si>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</si>
  <si>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</si>
  <si>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</si>
  <si>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</si>
  <si>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</si>
  <si>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</si>
  <si>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</si>
  <si>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</si>
  <si>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</si>
  <si>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</si>
  <si>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</si>
  <si>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</si>
  <si>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</si>
  <si>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</si>
  <si>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</si>
  <si>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</si>
  <si>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</si>
  <si>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</si>
  <si>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</si>
  <si>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</si>
  <si>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</si>
  <si>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</si>
  <si>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</si>
  <si>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</si>
  <si>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</si>
  <si>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</si>
  <si>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</si>
  <si>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</si>
  <si>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</si>
  <si>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</si>
  <si>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</si>
  <si>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</si>
  <si>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</si>
  <si>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</si>
  <si>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</si>
  <si>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</si>
  <si>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</si>
  <si>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</si>
  <si>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</si>
  <si>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</si>
  <si>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</si>
  <si>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</si>
  <si>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</si>
  <si>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</si>
  <si>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</si>
  <si>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</si>
  <si>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</si>
  <si>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</si>
  <si>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</si>
  <si>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</si>
  <si>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</si>
  <si>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</si>
  <si>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</si>
  <si>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</si>
  <si>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</si>
  <si>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</si>
  <si>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</si>
  <si>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</si>
  <si>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</si>
  <si>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</si>
  <si>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</si>
  <si>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</si>
  <si>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</si>
  <si>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</si>
  <si>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</si>
  <si>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</si>
  <si>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</si>
  <si>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</si>
  <si>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</si>
  <si>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</si>
  <si>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</si>
  <si>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</si>
  <si>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</si>
  <si>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</si>
  <si>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</si>
  <si>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</si>
  <si>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</si>
  <si>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</si>
  <si>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</si>
  <si>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</si>
  <si>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</si>
  <si>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</si>
  <si>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</si>
  <si>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</si>
  <si>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</si>
  <si>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</si>
  <si>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</si>
  <si>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</si>
  <si>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</si>
  <si>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</si>
  <si>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</si>
  <si>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</si>
  <si>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</si>
  <si>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</si>
  <si>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</si>
  <si>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</si>
  <si>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</si>
  <si>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</si>
  <si>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</si>
  <si>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</si>
  <si>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</si>
  <si>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</si>
  <si>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</si>
  <si>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</si>
  <si>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</si>
  <si>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</si>
  <si>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</si>
  <si>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</si>
  <si>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</si>
  <si>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</si>
  <si>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</si>
  <si>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</si>
  <si>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</si>
  <si>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</si>
  <si>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</si>
  <si>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</si>
  <si>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</si>
  <si>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</si>
  <si>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</si>
  <si>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</si>
  <si>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</si>
  <si>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</si>
  <si>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</si>
  <si>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</si>
  <si>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</si>
  <si>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</si>
  <si>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</si>
  <si>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</si>
  <si>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</si>
  <si>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</si>
  <si>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</si>
  <si>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</si>
  <si>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</si>
  <si>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</si>
  <si>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</si>
  <si>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</si>
  <si>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</si>
  <si>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</si>
  <si>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</si>
  <si>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</si>
  <si>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</si>
  <si>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</si>
  <si>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</si>
  <si>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</si>
  <si>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</si>
  <si>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</si>
  <si>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</si>
  <si>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</si>
  <si>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</si>
  <si>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</si>
  <si>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</si>
  <si>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</si>
  <si>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</si>
  <si>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</si>
  <si>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</si>
  <si>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</si>
  <si>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</si>
  <si>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</si>
  <si>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</si>
  <si>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</si>
  <si>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</si>
  <si>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</si>
  <si>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</si>
  <si>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</si>
  <si>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</si>
  <si>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</si>
  <si>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</si>
  <si>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</si>
  <si>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</si>
  <si>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</si>
  <si>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</si>
  <si>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</si>
  <si>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</si>
  <si>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</si>
  <si>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</si>
  <si>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</si>
  <si>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</si>
  <si>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</si>
  <si>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</si>
  <si>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</si>
  <si>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</si>
  <si>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</si>
  <si>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</si>
  <si>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</si>
  <si>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</si>
  <si>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</si>
  <si>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</si>
  <si>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</si>
  <si>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</si>
  <si>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</si>
  <si>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</si>
  <si>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</si>
  <si>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</si>
  <si>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</si>
  <si>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</si>
  <si>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</si>
  <si>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</si>
  <si>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</si>
  <si>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</si>
  <si>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</si>
  <si>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</si>
  <si>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</si>
  <si>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</si>
  <si>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</si>
  <si>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</si>
  <si>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</si>
  <si>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</si>
  <si>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</si>
  <si>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</si>
  <si>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</si>
  <si>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</si>
  <si>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</si>
  <si>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</si>
  <si>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</si>
  <si>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</si>
  <si>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</si>
  <si>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</si>
  <si>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</si>
  <si>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</si>
  <si>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</si>
  <si>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</si>
  <si>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</si>
  <si>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</si>
  <si>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</si>
  <si>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</si>
  <si>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</si>
  <si>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</si>
  <si>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</si>
  <si>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</si>
  <si>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</si>
  <si>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</si>
  <si>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</si>
  <si>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</si>
  <si>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</si>
  <si>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</si>
  <si>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</si>
  <si>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</si>
  <si>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</si>
  <si>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</si>
  <si>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</si>
  <si>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</si>
  <si>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</si>
  <si>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</si>
  <si>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</si>
  <si>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</si>
  <si>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</si>
  <si>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</si>
  <si>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</si>
  <si>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</si>
  <si>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</si>
  <si>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</si>
  <si>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</si>
  <si>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</si>
  <si>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</si>
  <si>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</si>
  <si>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</si>
  <si>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</si>
  <si>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</si>
  <si>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</si>
  <si>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</si>
  <si>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</si>
  <si>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</si>
  <si>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</si>
  <si>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</si>
  <si>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</si>
  <si>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</si>
  <si>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</si>
  <si>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</si>
  <si>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</si>
  <si>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</si>
  <si>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</si>
  <si>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</si>
  <si>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</si>
  <si>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</si>
  <si>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</si>
  <si>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</si>
  <si>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</si>
  <si>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</si>
  <si>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</si>
  <si>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</si>
  <si>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</si>
  <si>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</si>
  <si>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</si>
  <si>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</si>
  <si>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</si>
  <si>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</si>
  <si>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</si>
  <si>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</si>
  <si>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</si>
  <si>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</si>
  <si>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</si>
  <si>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</si>
  <si>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</si>
  <si>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</si>
  <si>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</si>
  <si>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</si>
  <si>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</si>
  <si>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</si>
  <si>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</si>
  <si>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</si>
  <si>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</si>
  <si>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</si>
  <si>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</si>
  <si>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</si>
  <si>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</si>
  <si>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</si>
  <si>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</si>
  <si>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</si>
  <si>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</si>
  <si>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</si>
  <si>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</si>
  <si>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</si>
  <si>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</si>
  <si>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</si>
  <si>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</si>
  <si>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</si>
  <si>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</si>
  <si>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</si>
  <si>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</si>
  <si>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</si>
  <si>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</si>
  <si>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</si>
  <si>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</si>
  <si>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</si>
  <si>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</si>
  <si>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</si>
  <si>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</si>
  <si>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</si>
  <si>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</si>
  <si>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</si>
  <si>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</si>
  <si>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</si>
  <si>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</si>
  <si>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</si>
  <si>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</si>
  <si>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</si>
  <si>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</si>
  <si>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</si>
  <si>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</si>
  <si>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</si>
  <si>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</si>
  <si>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</si>
  <si>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</si>
  <si>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</si>
  <si>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</si>
  <si>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</si>
  <si>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</si>
  <si>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</si>
  <si>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</si>
  <si>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</si>
  <si>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</si>
  <si>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</si>
  <si>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</si>
  <si>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</si>
  <si>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</si>
  <si>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</si>
  <si>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</si>
  <si>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</si>
  <si>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</si>
  <si>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</si>
  <si>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</si>
  <si>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</si>
  <si>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</si>
  <si>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</si>
  <si>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</si>
  <si>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</si>
  <si>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</si>
  <si>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</si>
  <si>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</si>
  <si>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</si>
  <si>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</si>
  <si>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</si>
  <si>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</si>
  <si>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</si>
  <si>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</si>
  <si>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</si>
  <si>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</si>
  <si>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</si>
  <si>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</si>
  <si>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</si>
  <si>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</si>
  <si>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</si>
  <si>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</si>
  <si>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</si>
  <si>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</si>
  <si>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</si>
  <si>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</si>
  <si>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</si>
  <si>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</si>
  <si>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</si>
  <si>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</si>
  <si>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</si>
  <si>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</si>
  <si>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</si>
  <si>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</si>
  <si>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</si>
  <si>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</si>
  <si>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</si>
  <si>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</si>
  <si>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</si>
  <si>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</si>
  <si>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</si>
  <si>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</si>
  <si>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</si>
  <si>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</si>
  <si>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</si>
  <si>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</si>
  <si>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</si>
  <si>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</si>
  <si>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</si>
  <si>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</si>
  <si>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</si>
  <si>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</si>
  <si>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</si>
  <si>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</si>
  <si>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</si>
  <si>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</si>
  <si>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</si>
  <si>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</si>
  <si>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</si>
  <si>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</si>
  <si>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</si>
  <si>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</si>
  <si>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</si>
  <si>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</si>
  <si>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</si>
  <si>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</si>
  <si>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</si>
  <si>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</si>
  <si>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</si>
  <si>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</si>
  <si>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</si>
  <si>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</si>
  <si>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</si>
  <si>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</si>
  <si>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</si>
  <si>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</si>
  <si>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</si>
  <si>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</si>
  <si>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</si>
  <si>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</si>
  <si>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</si>
  <si>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</si>
  <si>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</si>
  <si>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</si>
  <si>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</si>
  <si>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</si>
  <si>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</si>
  <si>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</si>
  <si>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</si>
  <si>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</si>
  <si>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</si>
  <si>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</si>
  <si>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</si>
  <si>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</si>
  <si>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</si>
  <si>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</si>
  <si>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</si>
  <si>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</si>
  <si>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</si>
  <si>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</si>
  <si>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</si>
  <si>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</si>
  <si>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</si>
  <si>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</si>
  <si>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</si>
  <si>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</si>
  <si>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</si>
  <si>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</si>
  <si>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</si>
  <si>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</si>
  <si>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</si>
  <si>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</si>
  <si>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</si>
  <si>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</si>
  <si>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</si>
  <si>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</si>
  <si>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</si>
  <si>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</si>
  <si>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</si>
  <si>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</si>
  <si>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</si>
  <si>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</si>
  <si>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</si>
  <si>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</si>
  <si>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</si>
  <si>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</si>
  <si>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</si>
  <si>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</si>
  <si>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</si>
  <si>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</si>
  <si>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</si>
  <si>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</si>
  <si>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</si>
  <si>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</si>
  <si>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</si>
  <si>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</si>
  <si>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</si>
  <si>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</si>
  <si>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</si>
  <si>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</si>
  <si>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</si>
  <si>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</si>
  <si>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</si>
  <si>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</si>
  <si>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</si>
  <si>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</si>
  <si>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</si>
  <si>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</si>
  <si>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</si>
  <si>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</si>
  <si>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</si>
  <si>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</si>
  <si>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</si>
  <si>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</si>
  <si>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</si>
  <si>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</si>
  <si>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</si>
  <si>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</si>
  <si>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</si>
  <si>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</si>
  <si>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</si>
  <si>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</si>
  <si>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</si>
  <si>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</si>
  <si>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</si>
  <si>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</si>
  <si>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</si>
  <si>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</si>
  <si>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</si>
  <si>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</si>
  <si>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</si>
  <si>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</si>
  <si>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</si>
  <si>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</si>
  <si>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</si>
  <si>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</si>
  <si>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</si>
  <si>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</si>
  <si>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</si>
  <si>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</si>
  <si>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</si>
  <si>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</si>
  <si>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</si>
  <si>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</si>
  <si>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</si>
  <si>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</si>
  <si>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</si>
  <si>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</si>
  <si>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</si>
  <si>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</si>
  <si>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</si>
  <si>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</si>
  <si>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</si>
  <si>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</si>
  <si>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</si>
  <si>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</si>
  <si>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</si>
  <si>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</si>
  <si>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</si>
  <si>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</si>
  <si>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</si>
  <si>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</si>
  <si>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</si>
  <si>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</si>
  <si>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</si>
  <si>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</si>
  <si>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</si>
  <si>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</si>
  <si>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</si>
  <si>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</si>
  <si>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</si>
  <si>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</si>
  <si>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</si>
  <si>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</si>
  <si>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</si>
  <si>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</si>
  <si>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</si>
  <si>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</si>
  <si>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</si>
  <si>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</si>
  <si>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</si>
  <si>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</si>
  <si>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</si>
  <si>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</si>
  <si>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</si>
  <si>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</si>
  <si>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</si>
  <si>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</si>
  <si>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</si>
  <si>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</si>
  <si>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</si>
  <si>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</si>
  <si>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</si>
  <si>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</si>
  <si>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</si>
  <si>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</si>
  <si>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</si>
  <si>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</si>
  <si>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</si>
  <si>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</si>
  <si>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</si>
  <si>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</si>
  <si>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</si>
  <si>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</si>
  <si>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</si>
  <si>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</si>
  <si>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</si>
  <si>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</si>
  <si>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</si>
  <si>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</si>
  <si>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</si>
  <si>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</si>
  <si>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</si>
  <si>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</si>
  <si>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</si>
  <si>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</si>
  <si>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</si>
  <si>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</si>
  <si>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</si>
  <si>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</si>
  <si>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</si>
  <si>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</si>
  <si>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</si>
  <si>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</si>
  <si>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</si>
  <si>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</si>
  <si>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</si>
  <si>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</si>
  <si>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</si>
  <si>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</si>
  <si>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</si>
  <si>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</si>
  <si>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</si>
  <si>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</si>
  <si>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</si>
  <si>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</si>
  <si>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</si>
  <si>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</si>
  <si>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</si>
  <si>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</si>
  <si>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</si>
  <si>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</si>
  <si>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</si>
  <si>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</si>
  <si>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</si>
  <si>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</si>
  <si>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</si>
  <si>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</si>
  <si>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</si>
  <si>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</si>
  <si>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</si>
  <si>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</si>
  <si>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</si>
  <si>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</si>
  <si>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</si>
  <si>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</si>
  <si>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</si>
  <si>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</si>
  <si>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</si>
  <si>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</si>
  <si>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</si>
  <si>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</si>
  <si>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</si>
  <si>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</si>
  <si>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</si>
  <si>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</si>
  <si>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</si>
  <si>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</si>
  <si>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</si>
  <si>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</si>
  <si>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</si>
  <si>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</si>
  <si>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</si>
  <si>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</si>
  <si>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</si>
  <si>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</si>
  <si>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</si>
  <si>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</si>
  <si>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</si>
  <si>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</si>
  <si>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</si>
  <si>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</si>
  <si>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</si>
  <si>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</si>
  <si>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</si>
  <si>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</si>
  <si>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</si>
  <si>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</si>
  <si>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</si>
  <si>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</si>
  <si>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</si>
  <si>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</si>
  <si>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</si>
  <si>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</si>
  <si>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</si>
  <si>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</si>
  <si>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</si>
  <si>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</si>
  <si>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</si>
  <si>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</si>
  <si>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</si>
  <si>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</si>
  <si>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</si>
  <si>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</si>
  <si>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</si>
  <si>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</si>
  <si>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</si>
  <si>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</si>
  <si>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</si>
  <si>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</si>
  <si>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</si>
  <si>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</si>
  <si>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</si>
  <si>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</si>
  <si>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</si>
  <si>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</si>
  <si>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</si>
  <si>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</si>
  <si>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</si>
  <si>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</si>
  <si>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</si>
  <si>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</si>
  <si>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</si>
  <si>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</si>
  <si>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</si>
  <si>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</si>
  <si>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</si>
  <si>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</si>
  <si>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</si>
  <si>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</si>
  <si>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</si>
  <si>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</si>
  <si>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</si>
  <si>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</si>
  <si>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</si>
  <si>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</si>
  <si>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</si>
  <si>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</si>
  <si>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</si>
  <si>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</si>
  <si>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</si>
  <si>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</si>
  <si>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</si>
  <si>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</si>
  <si>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</si>
  <si>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</si>
  <si>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</si>
  <si>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</si>
  <si>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</si>
  <si>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</si>
  <si>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</si>
  <si>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</si>
  <si>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</si>
  <si>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</si>
  <si>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</si>
  <si>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</si>
  <si>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</si>
  <si>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</si>
  <si>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</si>
  <si>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</si>
  <si>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</si>
  <si>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</si>
  <si>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</si>
  <si>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</si>
  <si>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</si>
  <si>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</si>
  <si>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</si>
  <si>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</si>
  <si>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</si>
  <si>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</si>
  <si>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</si>
  <si>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</si>
  <si>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</si>
  <si>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</si>
  <si>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</si>
  <si>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</si>
  <si>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</si>
  <si>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</si>
  <si>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</si>
  <si>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</si>
  <si>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</si>
  <si>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</si>
  <si>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</si>
  <si>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</si>
  <si>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</si>
  <si>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</si>
  <si>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</si>
  <si>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</si>
  <si>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</si>
  <si>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</si>
  <si>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</si>
  <si>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</si>
  <si>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</si>
  <si>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</si>
  <si>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</si>
  <si>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</si>
  <si>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</si>
  <si>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</si>
  <si>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</si>
  <si>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</si>
  <si>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</si>
  <si>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</si>
  <si>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</si>
  <si>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</si>
  <si>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</si>
  <si>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</si>
  <si>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</si>
  <si>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</si>
  <si>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</si>
  <si>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</si>
  <si>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</si>
  <si>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</si>
  <si>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</si>
  <si>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</si>
  <si>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</si>
  <si>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</si>
  <si>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</si>
  <si>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</si>
  <si>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</si>
  <si>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</si>
  <si>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</si>
  <si>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</si>
  <si>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</si>
  <si>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</si>
  <si>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</si>
  <si>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</si>
  <si>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</si>
  <si>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</si>
  <si>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</si>
  <si>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</si>
  <si>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</si>
  <si>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</si>
  <si>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</si>
  <si>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</si>
  <si>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</si>
  <si>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</si>
  <si>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</si>
  <si>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</si>
  <si>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</si>
  <si>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</si>
  <si>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</si>
  <si>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</si>
  <si>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</si>
  <si>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</si>
  <si>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</si>
  <si>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</si>
  <si>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</si>
  <si>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</si>
  <si>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</si>
  <si>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</si>
  <si>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</si>
  <si>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</si>
  <si>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</si>
  <si>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</si>
  <si>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</si>
  <si>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</si>
  <si>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</si>
  <si>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</si>
  <si>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</si>
  <si>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</si>
  <si>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</si>
  <si>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</si>
  <si>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</si>
  <si>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</si>
  <si>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</si>
  <si>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</si>
  <si>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</si>
  <si>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</si>
  <si>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</si>
  <si>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</si>
  <si>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</si>
  <si>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</si>
  <si>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</si>
  <si>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</si>
  <si>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</si>
  <si>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</si>
  <si>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</si>
  <si>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</si>
  <si>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</si>
  <si>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</si>
  <si>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</si>
  <si>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</si>
  <si>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</si>
  <si>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</si>
  <si>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</si>
  <si>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</si>
  <si>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</si>
  <si>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</si>
  <si>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</si>
  <si>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</si>
  <si>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</si>
  <si>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</si>
  <si>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</si>
  <si>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</si>
  <si>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</si>
  <si>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</si>
  <si>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</si>
  <si>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</si>
  <si>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</si>
  <si>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</si>
  <si>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</si>
  <si>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</si>
  <si>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</si>
  <si>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</si>
  <si>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</si>
  <si>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</si>
  <si>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</si>
  <si>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</si>
  <si>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</si>
  <si>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</si>
  <si>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</si>
  <si>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</si>
  <si>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</si>
  <si>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</si>
  <si>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</si>
  <si>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</si>
  <si>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</si>
  <si>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</si>
  <si>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</si>
  <si>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</si>
  <si>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</si>
  <si>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</si>
  <si>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</si>
  <si>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</si>
  <si>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</si>
  <si>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</si>
  <si>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</si>
  <si>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</si>
  <si>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</si>
  <si>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</si>
  <si>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</si>
  <si>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</si>
  <si>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</si>
  <si>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</si>
  <si>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</si>
  <si>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</si>
  <si>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</si>
  <si>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</si>
  <si>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</si>
  <si>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</si>
  <si>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</si>
  <si>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</si>
  <si>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</si>
  <si>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</si>
  <si>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</si>
  <si>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</si>
  <si>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</si>
  <si>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</si>
  <si>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</si>
  <si>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</si>
  <si>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</si>
  <si>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</si>
  <si>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</si>
  <si>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</si>
  <si>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</si>
  <si>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</si>
  <si>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</si>
  <si>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</si>
  <si>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</si>
  <si>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</si>
  <si>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</si>
  <si>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</si>
  <si>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</si>
  <si>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</si>
  <si>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</si>
  <si>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</si>
  <si>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</si>
  <si>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</si>
  <si>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</si>
  <si>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</si>
  <si>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</si>
  <si>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</si>
  <si>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</si>
  <si>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</si>
  <si>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</si>
  <si>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</si>
  <si>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</si>
  <si>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</si>
  <si>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</si>
  <si>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</si>
  <si>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</si>
  <si>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</si>
  <si>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</si>
  <si>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</si>
  <si>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</si>
  <si>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</si>
  <si>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</si>
  <si>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</si>
  <si>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</si>
  <si>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</si>
  <si>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</si>
  <si>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</si>
  <si>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</si>
  <si>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</si>
  <si>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</si>
  <si>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</si>
  <si>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</si>
  <si>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</si>
  <si>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</si>
  <si>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</si>
  <si>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</si>
  <si>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</si>
  <si>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</si>
  <si>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</si>
  <si>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</si>
  <si>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</si>
  <si>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</si>
  <si>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</si>
  <si>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</si>
  <si>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</si>
  <si>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</si>
  <si>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</si>
  <si>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</si>
  <si>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</si>
  <si>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</si>
  <si>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</si>
  <si>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</si>
  <si>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</si>
  <si>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</si>
  <si>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</si>
  <si>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</si>
  <si>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</si>
  <si>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</si>
  <si>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</si>
  <si>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</si>
  <si>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</si>
  <si>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</si>
  <si>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</si>
  <si>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</si>
  <si>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</si>
  <si>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</si>
  <si>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</si>
  <si>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</si>
  <si>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</si>
  <si>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</si>
  <si>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</si>
  <si>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</si>
  <si>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</si>
  <si>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</si>
  <si>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</si>
  <si>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</si>
  <si>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</si>
  <si>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</si>
  <si>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</si>
  <si>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</si>
  <si>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</si>
  <si>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</si>
  <si>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</si>
  <si>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</si>
  <si>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</si>
  <si>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</si>
  <si>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</si>
  <si>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</si>
  <si>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</si>
  <si>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</si>
  <si>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</si>
  <si>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</si>
  <si>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</si>
  <si>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</si>
  <si>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</si>
  <si>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</si>
  <si>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</si>
  <si>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</si>
  <si>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</si>
  <si>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</si>
  <si>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</si>
  <si>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</si>
  <si>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</si>
  <si>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</si>
  <si>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</si>
  <si>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</si>
  <si>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</si>
  <si>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</si>
  <si>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</si>
  <si>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</si>
  <si>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</si>
  <si>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</si>
  <si>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</si>
  <si>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</si>
  <si>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</si>
  <si>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</si>
  <si>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</si>
  <si>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</si>
  <si>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</si>
  <si>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</si>
  <si>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</si>
  <si>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</si>
  <si>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</si>
  <si>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</si>
  <si>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</si>
  <si>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</si>
  <si>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</si>
  <si>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</si>
  <si>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</si>
  <si>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</si>
  <si>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</si>
  <si>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</si>
  <si>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</si>
  <si>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</si>
  <si>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</si>
  <si>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</si>
  <si>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</si>
  <si>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</si>
  <si>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</si>
  <si>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</si>
  <si>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</si>
  <si>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</si>
  <si>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</si>
  <si>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</si>
  <si>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</si>
  <si>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</si>
  <si>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</si>
  <si>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</si>
  <si>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</si>
  <si>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</si>
  <si>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</si>
  <si>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</si>
  <si>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</si>
  <si>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</si>
  <si>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</si>
  <si>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</si>
  <si>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</si>
  <si>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</si>
  <si>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</si>
  <si>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</si>
  <si>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</si>
  <si>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</si>
  <si>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</si>
  <si>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</si>
  <si>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</si>
  <si>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</si>
  <si>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</si>
  <si>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</si>
  <si>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</si>
  <si>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</si>
  <si>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</si>
  <si>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</si>
  <si>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</si>
  <si>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</si>
  <si>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</si>
  <si>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</si>
  <si>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</si>
  <si>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</si>
  <si>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</si>
  <si>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</si>
  <si>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</si>
  <si>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</si>
  <si>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</si>
  <si>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</si>
  <si>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</si>
  <si>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</si>
  <si>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</si>
  <si>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</si>
  <si>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</si>
  <si>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</si>
  <si>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</si>
  <si>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</si>
  <si>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</si>
  <si>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</si>
  <si>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</si>
  <si>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</si>
  <si>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</si>
  <si>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</si>
  <si>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</si>
  <si>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</si>
  <si>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</si>
  <si>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</si>
  <si>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</si>
  <si>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</si>
  <si>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</si>
  <si>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</si>
  <si>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</si>
  <si>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</si>
  <si>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</si>
  <si>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</si>
  <si>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</si>
  <si>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</si>
  <si>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</si>
  <si>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</si>
  <si>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</si>
  <si>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</si>
  <si>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</si>
  <si>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</si>
  <si>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</si>
  <si>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</si>
  <si>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</si>
  <si>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</si>
  <si>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</si>
  <si>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</si>
  <si>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</si>
  <si>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</si>
  <si>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</si>
  <si>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</si>
  <si>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</si>
  <si>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</si>
  <si>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</si>
  <si>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</si>
  <si>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</si>
  <si>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</si>
  <si>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</si>
  <si>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</si>
  <si>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</si>
  <si>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</si>
  <si>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</si>
  <si>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</si>
  <si>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</si>
  <si>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</si>
  <si>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</si>
  <si>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</si>
  <si>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</si>
  <si>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</si>
  <si>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</si>
  <si>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</si>
  <si>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</si>
  <si>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</si>
  <si>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</si>
  <si>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</si>
  <si>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</si>
  <si>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</si>
  <si>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</si>
  <si>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</si>
  <si>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</si>
  <si>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</si>
  <si>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</si>
  <si>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</si>
  <si>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</si>
  <si>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</si>
  <si>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</si>
  <si>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</si>
  <si>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</si>
  <si>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</si>
  <si>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</si>
  <si>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</si>
  <si>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</si>
  <si>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</si>
  <si>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</si>
  <si>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</si>
  <si>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</si>
  <si>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</si>
  <si>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</si>
  <si>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</si>
  <si>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</si>
  <si>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</si>
  <si>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</si>
  <si>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</si>
  <si>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</si>
  <si>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</si>
  <si>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</si>
  <si>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</si>
  <si>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</si>
  <si>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</si>
  <si>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</si>
  <si>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</si>
  <si>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</si>
  <si>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</si>
  <si>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</si>
  <si>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</si>
  <si>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</si>
  <si>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</si>
  <si>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</si>
  <si>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</si>
  <si>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</si>
  <si>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</si>
  <si>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</si>
  <si>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</si>
  <si>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</si>
  <si>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</si>
  <si>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</si>
  <si>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</si>
  <si>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</si>
  <si>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</si>
  <si>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</si>
  <si>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</si>
  <si>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</si>
  <si>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</si>
  <si>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</si>
  <si>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</si>
  <si>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</si>
  <si>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</si>
  <si>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</si>
  <si>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</si>
  <si>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</si>
  <si>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</si>
  <si>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</si>
  <si>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</si>
  <si>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</si>
  <si>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</si>
  <si>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</si>
  <si>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</si>
  <si>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</si>
  <si>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</si>
  <si>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</si>
  <si>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</si>
  <si>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</si>
  <si>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</si>
  <si>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</si>
  <si>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</si>
  <si>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</si>
  <si>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</si>
  <si>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</si>
  <si>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</si>
  <si>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</si>
  <si>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</si>
  <si>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</si>
  <si>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</si>
  <si>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</si>
  <si>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</si>
  <si>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</si>
  <si>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</si>
  <si>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</si>
  <si>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</si>
  <si>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</si>
  <si>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</si>
  <si>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</si>
  <si>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</si>
  <si>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</si>
  <si>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</si>
  <si>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</si>
  <si>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</si>
  <si>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</si>
  <si>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</si>
  <si>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</si>
  <si>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</si>
  <si>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</si>
  <si>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</si>
  <si>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</si>
  <si>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</si>
  <si>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</si>
  <si>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</si>
  <si>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</si>
  <si>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</si>
  <si>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</si>
  <si>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</si>
  <si>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</si>
  <si>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</si>
  <si>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</si>
  <si>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</si>
  <si>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</si>
  <si>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</si>
  <si>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</si>
  <si>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</si>
  <si>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</si>
  <si>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</si>
  <si>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</si>
  <si>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</si>
  <si>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</si>
  <si>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</si>
  <si>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</si>
  <si>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</si>
  <si>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</si>
  <si>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</si>
  <si>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</si>
  <si>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</si>
  <si>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</si>
  <si>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</si>
  <si>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</si>
  <si>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</si>
  <si>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</si>
  <si>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</si>
  <si>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</si>
  <si>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</si>
  <si>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</si>
  <si>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</si>
  <si>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</si>
  <si>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</si>
  <si>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</si>
  <si>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</si>
  <si>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</si>
  <si>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</si>
  <si>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</si>
  <si>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</si>
  <si>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</si>
  <si>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</si>
  <si>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</si>
  <si>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</si>
  <si>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</si>
  <si>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</si>
  <si>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</si>
  <si>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</si>
  <si>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</si>
  <si>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</si>
  <si>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</si>
  <si>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</si>
  <si>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</si>
  <si>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</si>
  <si>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</si>
  <si>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</si>
  <si>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</si>
  <si>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</si>
  <si>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</si>
  <si>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</si>
  <si>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</si>
  <si>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</si>
  <si>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</si>
  <si>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</si>
  <si>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</si>
  <si>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</si>
  <si>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</si>
  <si>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</si>
  <si>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</si>
  <si>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</si>
  <si>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</si>
  <si>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</si>
  <si>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</si>
  <si>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</si>
  <si>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</si>
  <si>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</si>
  <si>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</si>
  <si>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</si>
  <si>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</si>
  <si>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</si>
  <si>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</si>
  <si>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</si>
  <si>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</si>
  <si>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</si>
  <si>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</si>
  <si>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</si>
  <si>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</si>
  <si>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</si>
  <si>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</si>
  <si>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</si>
  <si>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</si>
  <si>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</si>
  <si>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</si>
  <si>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</si>
  <si>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</si>
  <si>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</si>
  <si>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</si>
  <si>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</si>
  <si>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</si>
  <si>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</si>
  <si>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</si>
  <si>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</si>
  <si>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</si>
  <si>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</si>
  <si>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</si>
  <si>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</si>
  <si>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</si>
  <si>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</si>
  <si>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</si>
  <si>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</si>
  <si>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</si>
  <si>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</si>
  <si>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</si>
  <si>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</si>
  <si>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</si>
  <si>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</si>
  <si>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</si>
  <si>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</si>
  <si>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</si>
  <si>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</si>
  <si>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</si>
  <si>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</si>
  <si>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</si>
  <si>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</si>
  <si>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</si>
  <si>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</si>
  <si>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</si>
  <si>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</si>
  <si>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</si>
  <si>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</si>
  <si>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</si>
  <si>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</si>
  <si>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</si>
  <si>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</si>
  <si>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</si>
  <si>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</si>
  <si>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</si>
  <si>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</si>
  <si>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</si>
  <si>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</si>
  <si>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</si>
  <si>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</si>
  <si>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</si>
  <si>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</si>
  <si>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</si>
  <si>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</si>
  <si>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</si>
  <si>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</si>
  <si>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</si>
  <si>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</si>
  <si>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</si>
  <si>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</si>
  <si>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</si>
  <si>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</si>
  <si>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</si>
  <si>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</si>
  <si>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</si>
  <si>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</si>
  <si>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</si>
  <si>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</si>
  <si>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</si>
  <si>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</si>
  <si>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</si>
  <si>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</si>
  <si>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</si>
  <si>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</si>
  <si>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</si>
  <si>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</si>
  <si>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</si>
  <si>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</si>
  <si>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</si>
  <si>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</si>
  <si>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</si>
  <si>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</si>
  <si>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</si>
  <si>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</si>
  <si>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</si>
  <si>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</si>
  <si>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</si>
  <si>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</si>
  <si>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</si>
  <si>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</si>
  <si>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</si>
  <si>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</si>
  <si>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</si>
  <si>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</si>
  <si>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</si>
  <si>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</si>
  <si>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</si>
  <si>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</si>
  <si>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</si>
  <si>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</si>
  <si>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</si>
  <si>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</si>
  <si>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</si>
  <si>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</si>
  <si>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</si>
  <si>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</si>
  <si>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</si>
  <si>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</si>
  <si>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</si>
  <si>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</si>
  <si>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</si>
  <si>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</si>
  <si>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</si>
  <si>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</si>
  <si>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</si>
  <si>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</si>
  <si>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</si>
  <si>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</si>
  <si>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</si>
  <si>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</si>
  <si>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</si>
  <si>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</si>
  <si>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</si>
  <si>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</si>
  <si>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</si>
  <si>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</si>
  <si>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</si>
  <si>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</si>
  <si>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</si>
  <si>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</si>
  <si>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</si>
  <si>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</si>
  <si>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</si>
  <si>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</si>
  <si>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</si>
  <si>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</si>
  <si>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</si>
  <si>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</si>
  <si>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</si>
  <si>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</si>
  <si>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</si>
  <si>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</si>
  <si>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</si>
  <si>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</si>
  <si>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</si>
  <si>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</si>
  <si>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</si>
  <si>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</si>
  <si>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</si>
  <si>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</si>
  <si>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</si>
  <si>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</si>
  <si>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</si>
  <si>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</si>
  <si>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</si>
  <si>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</si>
  <si>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</si>
  <si>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</si>
  <si>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</si>
  <si>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</si>
  <si>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</si>
  <si>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</si>
  <si>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</si>
  <si>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</si>
  <si>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</si>
  <si>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</si>
  <si>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</si>
  <si>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</si>
  <si>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</si>
  <si>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</si>
  <si>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</si>
  <si>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</si>
  <si>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</si>
  <si>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</si>
  <si>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</si>
  <si>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</si>
  <si>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</si>
  <si>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</si>
  <si>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</si>
  <si>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</si>
  <si>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</si>
  <si>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</si>
  <si>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</si>
  <si>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</si>
  <si>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</si>
  <si>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</si>
  <si>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</si>
  <si>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</si>
  <si>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</si>
  <si>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</si>
  <si>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</si>
  <si>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</si>
  <si>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</si>
  <si>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</si>
  <si>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</si>
  <si>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</si>
  <si>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</si>
  <si>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</si>
  <si>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</si>
  <si>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</si>
  <si>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</si>
  <si>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</si>
  <si>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</si>
  <si>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</si>
  <si>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</si>
  <si>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</si>
  <si>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</si>
  <si>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</si>
  <si>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</si>
  <si>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</si>
  <si>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</si>
  <si>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</si>
  <si>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</si>
  <si>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</si>
  <si>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</si>
  <si>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</si>
  <si>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</si>
  <si>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</si>
  <si>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</si>
  <si>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</si>
  <si>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</si>
  <si>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</si>
  <si>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</si>
  <si>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</si>
  <si>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</si>
  <si>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</si>
  <si>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</si>
  <si>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</si>
  <si>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</si>
  <si>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</si>
  <si>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</si>
  <si>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</si>
  <si>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</si>
  <si>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</si>
  <si>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</si>
  <si>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</si>
  <si>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</si>
  <si>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</si>
  <si>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</si>
  <si>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</si>
  <si>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</si>
  <si>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</si>
  <si>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</si>
  <si>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</si>
  <si>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</si>
  <si>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</si>
  <si>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</si>
  <si>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</si>
  <si>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</si>
  <si>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</si>
  <si>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</si>
  <si>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</si>
  <si>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</si>
  <si>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</si>
  <si>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</si>
  <si>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</si>
  <si>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</si>
  <si>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</si>
  <si>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</si>
  <si>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</si>
  <si>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</si>
  <si>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</si>
  <si>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</si>
  <si>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</si>
  <si>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</si>
  <si>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</si>
  <si>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</si>
  <si>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</si>
  <si>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</si>
  <si>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</si>
  <si>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</si>
  <si>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</si>
  <si>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</si>
  <si>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</si>
  <si>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</si>
  <si>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</si>
  <si>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</si>
  <si>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</si>
  <si>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</si>
  <si>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</si>
  <si>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</si>
  <si>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</si>
  <si>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</si>
  <si>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</si>
  <si>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</si>
  <si>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</si>
  <si>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</si>
  <si>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</si>
  <si>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</si>
  <si>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</si>
  <si>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</si>
  <si>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</si>
  <si>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</si>
  <si>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</si>
  <si>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</si>
  <si>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</si>
  <si>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</si>
  <si>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</si>
  <si>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</si>
  <si>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</si>
  <si>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</si>
  <si>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</si>
  <si>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</si>
  <si>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</si>
  <si>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</si>
  <si>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</si>
  <si>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</si>
  <si>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</si>
  <si>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</si>
  <si>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</si>
  <si>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</si>
  <si>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</si>
  <si>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</si>
  <si>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</si>
  <si>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</si>
  <si>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</si>
  <si>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</si>
  <si>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</si>
  <si>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</si>
  <si>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</si>
  <si>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</si>
  <si>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</si>
  <si>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</si>
  <si>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</si>
  <si>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</si>
  <si>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</si>
  <si>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</si>
  <si>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</si>
  <si>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</si>
  <si>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</si>
  <si>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</si>
  <si>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</si>
  <si>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</si>
  <si>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</si>
  <si>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</si>
  <si>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</si>
  <si>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</si>
  <si>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</si>
  <si>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</si>
  <si>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</si>
  <si>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</si>
  <si>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</si>
  <si>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</si>
  <si>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</si>
  <si>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</si>
  <si>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</si>
  <si>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</si>
  <si>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</si>
  <si>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</si>
  <si>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</si>
  <si>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</si>
  <si>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</si>
  <si>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</si>
  <si>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</si>
  <si>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</si>
  <si>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</si>
  <si>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</si>
  <si>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</si>
  <si>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</si>
  <si>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</si>
  <si>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</si>
  <si>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</si>
  <si>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</si>
  <si>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</si>
  <si>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</si>
  <si>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</si>
  <si>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</si>
  <si>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</si>
  <si>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</si>
  <si>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</si>
  <si>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</si>
  <si>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</si>
  <si>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</si>
  <si>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</si>
  <si>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</si>
  <si>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</si>
  <si>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</si>
  <si>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</si>
  <si>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</si>
  <si>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</si>
  <si>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</si>
  <si>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</si>
  <si>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</si>
  <si>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</si>
  <si>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</si>
  <si>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</si>
  <si>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</si>
  <si>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</si>
  <si>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</si>
  <si>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</si>
  <si>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</si>
  <si>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</si>
  <si>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</si>
  <si>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</si>
  <si>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</si>
  <si>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</si>
  <si>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</si>
  <si>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</si>
  <si>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</si>
  <si>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</si>
  <si>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</si>
  <si>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</si>
  <si>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</si>
  <si>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</si>
  <si>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</si>
  <si>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</si>
  <si>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</si>
  <si>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</si>
  <si>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</si>
  <si>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</si>
  <si>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</si>
  <si>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</si>
  <si>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</si>
  <si>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</si>
  <si>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</si>
  <si>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</si>
  <si>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</si>
  <si>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</si>
  <si>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</si>
  <si>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</si>
  <si>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</si>
  <si>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</si>
  <si>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</si>
  <si>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</si>
  <si>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</si>
  <si>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</si>
  <si>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</si>
  <si>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</si>
  <si>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</si>
  <si>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</si>
  <si>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</si>
  <si>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</si>
  <si>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</si>
  <si>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</si>
  <si>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</si>
  <si>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</si>
  <si>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</si>
  <si>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</si>
  <si>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</si>
  <si>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</si>
  <si>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</si>
  <si>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</si>
  <si>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</si>
  <si>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</si>
  <si>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</si>
  <si>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</si>
  <si>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</si>
  <si>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</si>
  <si>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</si>
  <si>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</si>
  <si>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</si>
  <si>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</si>
  <si>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</si>
  <si>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</si>
  <si>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</si>
  <si>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</si>
  <si>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</si>
  <si>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</si>
  <si>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</si>
  <si>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</si>
  <si>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</si>
  <si>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</si>
  <si>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</si>
  <si>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</si>
  <si>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</si>
  <si>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</si>
  <si>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</si>
  <si>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</si>
  <si>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</si>
  <si>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</si>
  <si>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</si>
  <si>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</si>
  <si>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</si>
  <si>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</si>
  <si>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</si>
  <si>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</si>
  <si>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</si>
  <si>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</si>
  <si>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</si>
  <si>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</si>
  <si>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</si>
  <si>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</si>
  <si>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</si>
  <si>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</si>
  <si>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</si>
  <si>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</si>
  <si>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</si>
  <si>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</si>
  <si>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</si>
  <si>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</si>
  <si>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</si>
  <si>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</si>
  <si>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</si>
  <si>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</si>
  <si>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</si>
  <si>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</si>
  <si>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</si>
  <si>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</si>
  <si>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</si>
  <si>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</si>
  <si>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</si>
  <si>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</si>
  <si>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</si>
  <si>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</si>
  <si>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</si>
  <si>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</si>
  <si>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</si>
  <si>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</si>
  <si>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</si>
  <si>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</si>
  <si>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</si>
  <si>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</si>
  <si>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</si>
  <si>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</si>
  <si>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</si>
  <si>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</si>
  <si>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</si>
  <si>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</si>
  <si>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</si>
  <si>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</si>
  <si>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</si>
  <si>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</si>
  <si>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</si>
  <si>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</si>
  <si>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</si>
  <si>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</si>
  <si>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</si>
  <si>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</si>
  <si>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</si>
  <si>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</si>
  <si>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</si>
  <si>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</si>
  <si>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</si>
  <si>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</si>
  <si>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</si>
  <si>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</si>
  <si>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</si>
  <si>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</si>
  <si>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</si>
  <si>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</si>
  <si>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</si>
  <si>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</si>
  <si>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</si>
  <si>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</si>
  <si>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</si>
  <si>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</si>
  <si>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</si>
  <si>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</si>
  <si>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</si>
  <si>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</si>
  <si>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</si>
  <si>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</si>
  <si>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</si>
  <si>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</si>
  <si>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</si>
  <si>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</si>
  <si>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</si>
  <si>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</si>
  <si>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</si>
  <si>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</si>
  <si>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</si>
  <si>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</si>
  <si>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</si>
  <si>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</si>
  <si>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</si>
  <si>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</si>
  <si>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</si>
  <si>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</si>
  <si>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</si>
  <si>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</si>
  <si>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</si>
  <si>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</si>
  <si>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</si>
  <si>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</si>
  <si>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</si>
  <si>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</si>
  <si>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</si>
  <si>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</si>
  <si>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</si>
  <si>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</si>
  <si>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</si>
  <si>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</si>
  <si>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</si>
  <si>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</si>
  <si>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</si>
  <si>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</si>
  <si>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</si>
  <si>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</si>
  <si>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</si>
  <si>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</si>
  <si>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</si>
  <si>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</si>
  <si>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</si>
  <si>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</si>
  <si>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</si>
  <si>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</si>
  <si>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</si>
  <si>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</si>
  <si>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</si>
  <si>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</si>
  <si>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</si>
  <si>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</si>
  <si>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</si>
  <si>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</si>
  <si>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</si>
  <si>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</si>
  <si>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</si>
  <si>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</si>
  <si>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</si>
  <si>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</si>
  <si>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</si>
  <si>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</si>
  <si>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</si>
  <si>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</si>
  <si>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</si>
  <si>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</si>
  <si>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</si>
  <si>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</si>
  <si>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</si>
  <si>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</si>
  <si>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</si>
  <si>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</si>
  <si>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</si>
  <si>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</si>
  <si>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</si>
  <si>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</si>
  <si>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</si>
  <si>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</si>
  <si>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</si>
  <si>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</si>
  <si>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</si>
  <si>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</si>
  <si>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</si>
  <si>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</si>
  <si>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</si>
  <si>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</si>
  <si>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</si>
  <si>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</si>
  <si>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</si>
  <si>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</si>
  <si>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</si>
  <si>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</si>
  <si>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</si>
  <si>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</si>
  <si>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</si>
  <si>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</si>
  <si>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</si>
  <si>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</si>
  <si>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</si>
  <si>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</si>
  <si>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</si>
  <si>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</si>
  <si>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</si>
  <si>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</si>
  <si>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</si>
  <si>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</si>
  <si>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</si>
  <si>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</si>
  <si>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</si>
  <si>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</si>
  <si>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</si>
  <si>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</si>
  <si>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</si>
  <si>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</si>
  <si>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</si>
  <si>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</si>
  <si>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</si>
  <si>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</si>
  <si>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</si>
  <si>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</si>
  <si>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</si>
  <si>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</si>
  <si>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</si>
  <si>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</si>
  <si>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</si>
  <si>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</si>
  <si>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</si>
  <si>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</si>
  <si>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</si>
  <si>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</si>
  <si>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</si>
  <si>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</si>
  <si>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</si>
  <si>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</si>
  <si>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</si>
  <si>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</si>
  <si>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</si>
  <si>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</si>
  <si>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</si>
  <si>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</si>
  <si>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</si>
  <si>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</si>
  <si>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</si>
  <si>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</si>
  <si>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</si>
  <si>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</si>
  <si>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</si>
  <si>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</si>
  <si>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</si>
  <si>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</si>
  <si>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</si>
  <si>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</si>
  <si>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</si>
  <si>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</si>
  <si>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</si>
  <si>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</si>
  <si>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</si>
  <si>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</si>
  <si>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</si>
  <si>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</si>
  <si>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</si>
  <si>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</si>
  <si>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</si>
  <si>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</si>
  <si>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</si>
  <si>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</si>
  <si>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</si>
  <si>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</si>
  <si>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</si>
  <si>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</si>
  <si>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</si>
  <si>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</si>
  <si>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</si>
  <si>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</si>
  <si>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</si>
  <si>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</si>
  <si>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</si>
  <si>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</si>
  <si>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</si>
  <si>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</si>
  <si>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</si>
  <si>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</si>
  <si>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</si>
  <si>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</si>
  <si>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</si>
  <si>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</si>
  <si>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</si>
  <si>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</si>
  <si>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</si>
  <si>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</si>
  <si>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</si>
  <si>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</si>
  <si>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</si>
  <si>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</si>
  <si>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</si>
  <si>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</si>
  <si>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</si>
  <si>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</si>
  <si>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</si>
  <si>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</si>
  <si>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</si>
  <si>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</si>
  <si>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</si>
  <si>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</si>
  <si>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</si>
  <si>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</si>
  <si>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</si>
  <si>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</si>
  <si>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</si>
  <si>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</si>
  <si>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</si>
  <si>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</si>
  <si>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</si>
  <si>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</si>
  <si>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</si>
  <si>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</si>
  <si>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</si>
  <si>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</si>
  <si>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</si>
  <si>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</si>
  <si>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</si>
  <si>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</si>
  <si>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</si>
  <si>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</si>
  <si>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</si>
  <si>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</si>
  <si>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</si>
  <si>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</si>
  <si>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</si>
  <si>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</si>
  <si>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</si>
  <si>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</si>
  <si>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</si>
  <si>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</si>
  <si>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</si>
  <si>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</si>
  <si>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</si>
  <si>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</si>
  <si>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</si>
  <si>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</si>
  <si>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</si>
  <si>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</si>
  <si>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</si>
  <si>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</si>
  <si>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</si>
  <si>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</si>
  <si>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</si>
  <si>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</si>
  <si>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</si>
  <si>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</si>
  <si>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</si>
  <si>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</si>
  <si>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</si>
  <si>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</si>
  <si>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</si>
  <si>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</si>
  <si>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</si>
  <si>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</si>
  <si>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</si>
  <si>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</si>
  <si>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</si>
  <si>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</si>
  <si>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</si>
  <si>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</si>
  <si>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</si>
  <si>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</si>
  <si>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</si>
  <si>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</si>
  <si>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</si>
  <si>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</si>
  <si>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</si>
  <si>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</si>
  <si>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</si>
  <si>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</si>
  <si>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</si>
  <si>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</si>
  <si>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</si>
  <si>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</si>
  <si>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</si>
  <si>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</si>
  <si>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</si>
  <si>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</si>
  <si>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</si>
  <si>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</si>
  <si>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</si>
  <si>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</si>
  <si>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</si>
  <si>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</si>
  <si>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</si>
  <si>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</si>
  <si>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</si>
  <si>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</si>
  <si>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</si>
  <si>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</si>
  <si>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</si>
  <si>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</si>
  <si>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</si>
  <si>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</si>
  <si>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</si>
  <si>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</si>
  <si>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</si>
  <si>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</si>
  <si>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</si>
  <si>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</si>
  <si>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</si>
  <si>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</si>
  <si>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</si>
  <si>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</si>
  <si>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</si>
  <si>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</si>
  <si>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</si>
  <si>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</si>
  <si>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</si>
  <si>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</si>
  <si>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</si>
  <si>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</si>
  <si>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</si>
  <si>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</si>
  <si>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</si>
  <si>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</si>
  <si>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</si>
  <si>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</si>
  <si>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</si>
  <si>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</si>
  <si>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</si>
  <si>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</si>
  <si>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</si>
  <si>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</si>
  <si>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</si>
  <si>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</si>
  <si>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</si>
  <si>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</si>
  <si>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</si>
  <si>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</si>
  <si>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</si>
  <si>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</si>
  <si>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</si>
  <si>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</si>
  <si>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</si>
  <si>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</si>
  <si>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</si>
  <si>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</si>
  <si>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</si>
  <si>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</si>
  <si>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</si>
  <si>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</si>
  <si>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</si>
  <si>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</si>
  <si>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</si>
  <si>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</si>
  <si>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</si>
  <si>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</si>
  <si>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</si>
  <si>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</si>
  <si>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</si>
  <si>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</si>
  <si>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</si>
  <si>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</si>
  <si>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</si>
  <si>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</si>
  <si>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</si>
  <si>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</si>
  <si>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</si>
  <si>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</si>
  <si>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</si>
  <si>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</si>
  <si>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</si>
  <si>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</si>
  <si>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</si>
  <si>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</si>
  <si>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</si>
  <si>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</si>
  <si>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</si>
  <si>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</si>
  <si>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</si>
  <si>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</si>
  <si>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</si>
  <si>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</si>
  <si>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</si>
  <si>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</si>
  <si>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</si>
  <si>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</si>
  <si>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</si>
  <si>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</si>
  <si>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</si>
  <si>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</si>
  <si>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</si>
  <si>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</si>
  <si>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</si>
  <si>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</si>
  <si>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</si>
  <si>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</si>
  <si>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</si>
  <si>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</si>
  <si>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</si>
  <si>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</si>
  <si>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</si>
  <si>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</si>
  <si>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</si>
  <si>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</si>
  <si>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</si>
  <si>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</si>
  <si>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</si>
  <si>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</si>
  <si>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</si>
  <si>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</si>
  <si>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</si>
  <si>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</si>
  <si>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</si>
  <si>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</si>
  <si>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</si>
  <si>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</si>
  <si>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</si>
  <si>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</si>
  <si>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</si>
  <si>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</si>
  <si>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</si>
  <si>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</si>
  <si>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</si>
  <si>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</si>
  <si>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</si>
  <si>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</si>
  <si>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</si>
  <si>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</si>
  <si>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</si>
  <si>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</si>
  <si>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</si>
  <si>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</si>
  <si>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</si>
  <si>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</si>
  <si>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</si>
  <si>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</si>
  <si>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</si>
  <si>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</si>
  <si>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</si>
  <si>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</si>
  <si>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</si>
  <si>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</si>
  <si>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</si>
  <si>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</si>
  <si>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</si>
  <si>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</si>
  <si>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</si>
  <si>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</si>
  <si>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</si>
  <si>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</si>
  <si>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</si>
  <si>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</si>
  <si>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</si>
  <si>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</si>
  <si>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</si>
  <si>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</si>
  <si>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</si>
  <si>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</si>
  <si>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</si>
  <si>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</si>
  <si>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</si>
  <si>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</si>
  <si>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</si>
  <si>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</si>
  <si>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</si>
  <si>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</si>
  <si>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</si>
  <si>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</si>
  <si>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</si>
  <si>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</si>
  <si>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</si>
  <si>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</si>
  <si>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</si>
  <si>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</si>
  <si>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</si>
  <si>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</si>
  <si>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</si>
  <si>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</si>
  <si>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</si>
  <si>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</si>
  <si>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</si>
  <si>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</si>
  <si>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</si>
  <si>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</si>
  <si>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</si>
  <si>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</si>
  <si>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</si>
  <si>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</si>
  <si>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</si>
  <si>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</si>
  <si>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</si>
  <si>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</si>
  <si>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</si>
  <si>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</si>
  <si>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</si>
  <si>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</si>
  <si>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</si>
  <si>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</si>
  <si>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</si>
  <si>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</si>
  <si>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</si>
  <si>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</si>
  <si>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</si>
  <si>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</si>
  <si>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</si>
  <si>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</si>
  <si>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</si>
  <si>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</si>
  <si>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</si>
  <si>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</si>
  <si>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</si>
  <si>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</si>
  <si>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</si>
  <si>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</si>
  <si>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</si>
  <si>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</si>
  <si>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</si>
  <si>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</si>
  <si>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</si>
  <si>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</si>
  <si>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</si>
  <si>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</si>
  <si>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</si>
  <si>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</si>
  <si>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</si>
  <si>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</si>
  <si>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</si>
  <si>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</si>
  <si>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</si>
  <si>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</si>
  <si>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</si>
  <si>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</si>
  <si>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</si>
  <si>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</si>
  <si>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</si>
  <si>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</si>
  <si>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</si>
  <si>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</si>
  <si>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</si>
  <si>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</si>
  <si>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</si>
  <si>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</si>
  <si>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</si>
  <si>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</si>
  <si>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</si>
  <si>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</si>
  <si>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</si>
  <si>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</si>
  <si>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</si>
  <si>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</si>
  <si>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</si>
  <si>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</si>
  <si>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</si>
  <si>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</si>
  <si>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</si>
  <si>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</si>
  <si>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</si>
  <si>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</si>
  <si>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</si>
  <si>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</si>
  <si>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</si>
  <si>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</si>
  <si>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</si>
  <si>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</si>
  <si>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</si>
  <si>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</si>
  <si>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</si>
  <si>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</si>
  <si>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</si>
  <si>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</si>
  <si>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</si>
  <si>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</si>
  <si>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</si>
  <si>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</si>
  <si>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</si>
  <si>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</si>
  <si>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</si>
  <si>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</si>
  <si>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</si>
  <si>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</si>
  <si>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</si>
  <si>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</si>
  <si>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</si>
  <si>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</si>
  <si>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</si>
  <si>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</si>
  <si>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</si>
  <si>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</si>
  <si>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</si>
  <si>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</si>
  <si>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</si>
  <si>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</si>
  <si>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</si>
  <si>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</si>
  <si>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</si>
  <si>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</si>
  <si>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</si>
  <si>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</si>
  <si>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</si>
  <si>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</si>
  <si>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</si>
  <si>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</si>
  <si>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</si>
  <si>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</si>
  <si>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</si>
  <si>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</si>
  <si>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</si>
  <si>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</si>
  <si>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</si>
  <si>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</si>
  <si>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</si>
  <si>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</si>
  <si>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</si>
  <si>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</si>
  <si>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</si>
  <si>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</si>
  <si>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</si>
  <si>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</si>
  <si>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</si>
  <si>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</si>
  <si>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</si>
  <si>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</si>
  <si>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</si>
  <si>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</si>
  <si>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</si>
  <si>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</si>
  <si>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</si>
  <si>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</si>
  <si>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</si>
  <si>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</si>
  <si>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</si>
  <si>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</si>
  <si>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</si>
  <si>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</si>
  <si>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</si>
  <si>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</si>
  <si>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</si>
  <si>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</si>
  <si>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</si>
  <si>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</si>
  <si>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</si>
  <si>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</si>
  <si>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</si>
  <si>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</si>
  <si>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</si>
  <si>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</si>
  <si>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</si>
  <si>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</si>
  <si>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</si>
  <si>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</si>
  <si>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</si>
  <si>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</si>
  <si>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</si>
  <si>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</si>
  <si>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</si>
  <si>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</si>
  <si>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</si>
  <si>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</si>
  <si>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</si>
  <si>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</si>
  <si>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</si>
  <si>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</si>
  <si>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</si>
  <si>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</si>
  <si>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</si>
  <si>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</si>
  <si>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</si>
  <si>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</si>
  <si>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</si>
  <si>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</si>
  <si>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</si>
  <si>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</si>
  <si>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</si>
  <si>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</si>
  <si>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</si>
  <si>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</si>
  <si>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</si>
  <si>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</si>
  <si>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</si>
  <si>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</si>
  <si>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</si>
  <si>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</si>
  <si>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</si>
  <si>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</si>
  <si>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</si>
  <si>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</si>
  <si>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</si>
  <si>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</si>
  <si>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</si>
  <si>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</si>
  <si>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</si>
  <si>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</si>
  <si>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</si>
  <si>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</si>
  <si>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</si>
  <si>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</si>
  <si>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</si>
  <si>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</si>
  <si>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</si>
  <si>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</si>
  <si>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</si>
  <si>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</si>
  <si>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</si>
  <si>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</si>
  <si>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</si>
  <si>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</si>
  <si>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</si>
  <si>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</si>
  <si>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</si>
  <si>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</si>
  <si>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</si>
  <si>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</si>
  <si>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</si>
  <si>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</si>
  <si>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</si>
  <si>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</si>
  <si>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</si>
  <si>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</si>
  <si>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</si>
  <si>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</si>
  <si>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</si>
  <si>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</si>
  <si>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</si>
  <si>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</si>
  <si>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</si>
  <si>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</si>
  <si>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</si>
  <si>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</si>
  <si>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</si>
  <si>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</si>
  <si>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</si>
  <si>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</si>
  <si>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</si>
  <si>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</si>
  <si>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</si>
  <si>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</si>
  <si>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</si>
  <si>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</si>
  <si>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</si>
  <si>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</si>
  <si>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</si>
  <si>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</si>
  <si>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</si>
  <si>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</si>
  <si>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</si>
  <si>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</si>
  <si>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</si>
  <si>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</si>
  <si>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</si>
  <si>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</si>
  <si>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</si>
  <si>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</si>
  <si>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</si>
  <si>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</si>
  <si>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</si>
  <si>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</si>
  <si>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</si>
  <si>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</si>
  <si>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</si>
  <si>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</si>
  <si>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</si>
  <si>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</si>
  <si>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</si>
  <si>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</si>
  <si>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</si>
  <si>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</si>
  <si>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</si>
  <si>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</si>
  <si>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</si>
  <si>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</si>
  <si>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</si>
  <si>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</si>
  <si>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</si>
  <si>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</si>
  <si>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</si>
  <si>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</si>
  <si>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</si>
  <si>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</si>
  <si>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</si>
  <si>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</si>
  <si>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</si>
  <si>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</si>
  <si>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</si>
  <si>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</si>
  <si>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</si>
  <si>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</si>
  <si>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</si>
  <si>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</si>
  <si>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</si>
  <si>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</si>
  <si>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</si>
  <si>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</si>
  <si>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</si>
  <si>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</si>
  <si>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</si>
  <si>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</si>
  <si>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</si>
  <si>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</si>
  <si>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</si>
  <si>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</si>
  <si>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</si>
  <si>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</si>
  <si>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</si>
  <si>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</si>
  <si>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</si>
  <si>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</si>
  <si>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</si>
  <si>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</si>
  <si>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</si>
  <si>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</si>
  <si>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</si>
  <si>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</si>
  <si>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</si>
  <si>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</si>
  <si>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</si>
  <si>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</si>
  <si>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</si>
  <si>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</si>
  <si>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</si>
  <si>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</si>
  <si>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</si>
  <si>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</si>
  <si>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</si>
  <si>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</si>
  <si>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</si>
  <si>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</si>
  <si>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</si>
  <si>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</si>
  <si>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</si>
  <si>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</si>
  <si>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</si>
  <si>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</si>
  <si>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</si>
  <si>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</si>
  <si>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</si>
  <si>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</si>
  <si>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</si>
  <si>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</si>
  <si>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</si>
  <si>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</si>
  <si>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</si>
  <si>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</si>
  <si>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</si>
  <si>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</si>
  <si>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</si>
  <si>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</si>
  <si>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</si>
  <si>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</si>
  <si>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</si>
  <si>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</si>
  <si>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</si>
  <si>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</si>
  <si>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</si>
  <si>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</si>
  <si>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</si>
  <si>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</si>
  <si>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</si>
  <si>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</si>
  <si>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</si>
  <si>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</si>
  <si>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</si>
  <si>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</si>
  <si>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</si>
  <si>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</si>
  <si>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</si>
  <si>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</si>
  <si>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</si>
  <si>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</si>
  <si>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</si>
  <si>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</si>
  <si>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</si>
  <si>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</si>
  <si>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</si>
  <si>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</si>
  <si>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</si>
  <si>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</si>
  <si>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</si>
  <si>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</si>
  <si>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</si>
  <si>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</si>
  <si>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</si>
  <si>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</si>
  <si>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</si>
  <si>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</si>
  <si>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</si>
  <si>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</si>
  <si>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</si>
  <si>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</si>
  <si>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</si>
  <si>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</si>
  <si>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</si>
  <si>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</si>
  <si>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</si>
  <si>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</si>
  <si>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</si>
  <si>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</si>
  <si>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</si>
  <si>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</si>
  <si>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</si>
  <si>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</si>
  <si>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</si>
  <si>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</si>
  <si>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</si>
  <si>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</si>
  <si>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</si>
  <si>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</si>
  <si>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</si>
  <si>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</si>
  <si>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</si>
  <si>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</si>
  <si>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</si>
  <si>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</si>
  <si>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</si>
  <si>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</si>
  <si>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</si>
  <si>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</si>
  <si>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</si>
  <si>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</si>
  <si>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</si>
  <si>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</si>
  <si>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</si>
  <si>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</si>
  <si>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</si>
  <si>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</si>
  <si>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</si>
  <si>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</si>
  <si>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</si>
  <si>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</si>
  <si>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</si>
  <si>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</si>
  <si>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</si>
  <si>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</si>
  <si>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</si>
  <si>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</si>
  <si>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</si>
  <si>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</si>
  <si>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</si>
  <si>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</si>
  <si>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</si>
  <si>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</si>
  <si>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</si>
  <si>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</si>
  <si>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</si>
  <si>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</si>
  <si>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</si>
  <si>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</si>
  <si>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</si>
  <si>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</si>
  <si>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</si>
  <si>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</si>
  <si>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</si>
  <si>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</si>
  <si>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</si>
  <si>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</si>
  <si>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</si>
  <si>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</si>
  <si>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</si>
  <si>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</si>
  <si>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</si>
  <si>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</si>
  <si>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</si>
  <si>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</si>
  <si>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</si>
  <si>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</si>
  <si>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</si>
  <si>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</si>
  <si>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</si>
  <si>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</si>
  <si>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</si>
  <si>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</si>
  <si>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</si>
  <si>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</si>
  <si>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</si>
  <si>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</si>
  <si>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</si>
  <si>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</si>
  <si>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</si>
  <si>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</si>
  <si>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</si>
  <si>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</si>
  <si>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</si>
  <si>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</si>
  <si>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</si>
  <si>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</si>
  <si>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</si>
  <si>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</si>
  <si>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</si>
  <si>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</si>
  <si>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</si>
  <si>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</si>
  <si>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</si>
  <si>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</si>
  <si>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</si>
  <si>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</si>
  <si>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</si>
  <si>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</si>
  <si>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</si>
  <si>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</si>
  <si>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</si>
  <si>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</si>
  <si>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</si>
  <si>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</si>
  <si>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</si>
  <si>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</si>
  <si>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</si>
  <si>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</si>
  <si>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</si>
  <si>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</si>
  <si>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</si>
  <si>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</si>
  <si>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</si>
  <si>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</si>
  <si>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</si>
  <si>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</si>
  <si>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</si>
  <si>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</si>
  <si>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</si>
  <si>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</si>
  <si>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</si>
  <si>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</si>
  <si>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</si>
  <si>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</si>
  <si>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</si>
  <si>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</si>
  <si>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</si>
  <si>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</si>
  <si>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</si>
  <si>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</si>
  <si>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</si>
  <si>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</si>
  <si>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</si>
  <si>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</si>
  <si>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</si>
  <si>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</si>
  <si>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</si>
  <si>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</si>
  <si>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</si>
  <si>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</si>
  <si>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</si>
  <si>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</si>
  <si>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</si>
  <si>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</si>
  <si>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</si>
  <si>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</si>
  <si>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</si>
  <si>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</si>
  <si>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</si>
  <si>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</si>
  <si>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</si>
  <si>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</si>
  <si>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</si>
  <si>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</si>
  <si>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</si>
  <si>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</si>
  <si>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</si>
  <si>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</si>
  <si>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</si>
  <si>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</si>
  <si>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</si>
  <si>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</si>
  <si>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</si>
  <si>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</si>
  <si>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</si>
  <si>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</si>
  <si>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</si>
  <si>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</si>
  <si>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</si>
  <si>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</si>
  <si>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</si>
  <si>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</si>
  <si>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</si>
  <si>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</si>
  <si>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</si>
  <si>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</si>
  <si>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</si>
  <si>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</si>
  <si>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</si>
  <si>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</si>
  <si>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</si>
  <si>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</si>
  <si>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</si>
  <si>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</si>
  <si>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</si>
  <si>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</si>
  <si>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</si>
  <si>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</si>
  <si>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</si>
  <si>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</si>
  <si>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</si>
  <si>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</si>
  <si>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</si>
  <si>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</si>
  <si>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</si>
  <si>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</si>
  <si>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</si>
  <si>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</si>
  <si>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</si>
  <si>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</si>
  <si>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</si>
  <si>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</si>
  <si>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</si>
  <si>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</si>
  <si>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</si>
  <si>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</si>
  <si>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</si>
  <si>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</si>
  <si>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</si>
  <si>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</si>
  <si>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</si>
  <si>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</si>
  <si>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</si>
  <si>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</si>
  <si>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</si>
  <si>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</si>
  <si>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</si>
  <si>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</si>
  <si>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</si>
  <si>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</si>
  <si>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</si>
  <si>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</si>
  <si>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</si>
  <si>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</si>
  <si>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</si>
  <si>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</si>
  <si>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</si>
  <si>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</si>
  <si>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</si>
  <si>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</si>
  <si>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</si>
  <si>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</si>
  <si>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</si>
  <si>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</si>
  <si>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</si>
  <si>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</si>
  <si>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</si>
  <si>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</si>
  <si>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</si>
  <si>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</si>
  <si>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</si>
  <si>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</si>
  <si>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</si>
  <si>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</si>
  <si>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</si>
  <si>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</si>
  <si>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</si>
  <si>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</si>
  <si>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</si>
  <si>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</si>
  <si>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</si>
  <si>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</si>
  <si>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</si>
  <si>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</si>
  <si>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</si>
  <si>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</si>
  <si>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</si>
  <si>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</si>
  <si>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</si>
  <si>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</si>
  <si>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</si>
  <si>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</si>
  <si>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</si>
  <si>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</si>
  <si>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</si>
  <si>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</si>
  <si>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</si>
  <si>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</si>
  <si>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</si>
  <si>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</si>
  <si>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</si>
  <si>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</si>
  <si>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</si>
  <si>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</si>
  <si>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</si>
  <si>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</si>
  <si>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</si>
  <si>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</si>
  <si>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</si>
  <si>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</si>
  <si>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</si>
  <si>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</si>
  <si>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</si>
  <si>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</si>
  <si>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</si>
  <si>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</si>
  <si>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</si>
  <si>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</si>
  <si>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</si>
  <si>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</si>
  <si>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</si>
  <si>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</si>
  <si>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</si>
  <si>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</si>
  <si>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</si>
  <si>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</si>
  <si>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</si>
  <si>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</si>
  <si>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</si>
  <si>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</si>
  <si>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</si>
  <si>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</si>
  <si>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</si>
  <si>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</si>
  <si>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</si>
  <si>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</si>
  <si>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</si>
  <si>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</si>
  <si>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</si>
  <si>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</si>
  <si>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</si>
  <si>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</si>
  <si>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</si>
  <si>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</si>
  <si>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</si>
  <si>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</si>
  <si>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</si>
  <si>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</si>
  <si>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</si>
  <si>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</si>
  <si>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</si>
  <si>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</si>
  <si>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</si>
  <si>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</si>
  <si>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</si>
  <si>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</si>
  <si>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</si>
  <si>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</si>
  <si>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</si>
  <si>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</si>
  <si>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</si>
  <si>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</si>
  <si>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</si>
  <si>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</si>
  <si>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</si>
  <si>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</si>
  <si>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</si>
  <si>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</si>
  <si>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</si>
  <si>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</si>
  <si>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</si>
  <si>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</si>
  <si>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</si>
  <si>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</si>
  <si>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</si>
  <si>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</si>
  <si>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</si>
  <si>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</si>
  <si>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</si>
  <si>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</si>
  <si>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</si>
  <si>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</si>
  <si>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</si>
  <si>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</si>
  <si>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</si>
  <si>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</si>
  <si>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</si>
  <si>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</si>
  <si>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</si>
  <si>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</si>
  <si>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</si>
  <si>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</si>
  <si>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</si>
  <si>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</si>
  <si>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</si>
  <si>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</si>
  <si>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</si>
  <si>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</si>
  <si>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</si>
  <si>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</si>
  <si>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</si>
  <si>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</si>
  <si>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</si>
  <si>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</si>
  <si>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</si>
  <si>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</si>
  <si>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</si>
  <si>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</si>
  <si>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</si>
  <si>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</si>
  <si>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</si>
  <si>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</si>
  <si>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</si>
  <si>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</si>
  <si>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</si>
  <si>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</si>
  <si>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</si>
  <si>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</si>
  <si>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</si>
  <si>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</si>
  <si>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</si>
  <si>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</si>
  <si>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</si>
  <si>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</si>
  <si>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</si>
  <si>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</si>
  <si>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</si>
  <si>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</si>
  <si>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</si>
  <si>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</si>
  <si>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</si>
  <si>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</si>
  <si>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</si>
  <si>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</si>
  <si>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</si>
  <si>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</si>
  <si>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</si>
  <si>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</si>
  <si>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</si>
  <si>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</si>
  <si>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</si>
  <si>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</si>
  <si>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</si>
  <si>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</si>
  <si>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</si>
  <si>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</si>
  <si>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</si>
  <si>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</si>
  <si>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</si>
  <si>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</si>
  <si>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</si>
  <si>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</si>
  <si>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</si>
  <si>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</si>
  <si>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</si>
  <si>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</si>
  <si>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</si>
  <si>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</si>
  <si>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</si>
  <si>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</si>
  <si>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</si>
  <si>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</si>
  <si>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</si>
  <si>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</si>
  <si>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</si>
  <si>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</si>
  <si>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</si>
  <si>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</si>
  <si>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</si>
  <si>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</si>
  <si>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</si>
  <si>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</si>
  <si>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</si>
  <si>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</si>
  <si>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</si>
  <si>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</si>
  <si>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</si>
  <si>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</si>
  <si>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</si>
  <si>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</si>
  <si>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</si>
  <si>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</si>
  <si>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</si>
  <si>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</si>
  <si>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</si>
  <si>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</si>
  <si>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</si>
  <si>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</si>
  <si>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</si>
  <si>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</si>
  <si>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</si>
  <si>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</si>
  <si>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</si>
  <si>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</si>
  <si>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</si>
  <si>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</si>
  <si>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</si>
  <si>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</si>
  <si>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</si>
  <si>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</si>
  <si>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</si>
  <si>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</si>
  <si>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</si>
  <si>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</si>
  <si>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</si>
  <si>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</si>
  <si>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</si>
  <si>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</si>
  <si>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</si>
  <si>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</si>
  <si>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</si>
  <si>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</si>
  <si>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</si>
  <si>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</si>
  <si>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</si>
  <si>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</si>
  <si>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</si>
  <si>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</si>
  <si>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</si>
  <si>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</si>
  <si>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</si>
  <si>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</si>
  <si>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</si>
  <si>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</si>
  <si>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</si>
  <si>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</si>
  <si>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</si>
  <si>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</si>
  <si>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</si>
  <si>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</si>
  <si>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</si>
  <si>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</si>
  <si>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</si>
  <si>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</si>
  <si>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</si>
  <si>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</si>
  <si>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</si>
  <si>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</si>
  <si>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</si>
  <si>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</si>
  <si>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</si>
  <si>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</si>
  <si>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</si>
  <si>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</si>
  <si>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</si>
  <si>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</si>
  <si>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</si>
  <si>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</si>
  <si>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</si>
  <si>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</si>
  <si>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</si>
  <si>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</si>
  <si>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</si>
  <si>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</si>
  <si>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</si>
  <si>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</si>
  <si>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</si>
  <si>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</si>
  <si>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</si>
  <si>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</si>
  <si>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</si>
  <si>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</si>
  <si>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</si>
  <si>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</si>
  <si>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</si>
  <si>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</si>
  <si>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</si>
  <si>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</si>
  <si>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</si>
  <si>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</si>
  <si>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</si>
  <si>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</si>
  <si>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</si>
  <si>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</si>
  <si>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</si>
  <si>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</si>
  <si>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</si>
  <si>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</si>
  <si>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</si>
  <si>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</si>
  <si>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</si>
  <si>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</si>
  <si>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</si>
  <si>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</si>
  <si>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</si>
  <si>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</si>
  <si>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</si>
  <si>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</si>
  <si>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</si>
  <si>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</si>
  <si>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</si>
  <si>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</si>
  <si>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</si>
  <si>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</si>
  <si>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</si>
  <si>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</si>
  <si>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</si>
  <si>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</si>
  <si>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</si>
  <si>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</si>
  <si>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</si>
  <si>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</si>
  <si>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</si>
  <si>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</si>
  <si>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</si>
  <si>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</si>
  <si>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</si>
  <si>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</si>
  <si>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</si>
  <si>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</si>
  <si>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</si>
  <si>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</si>
  <si>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</si>
  <si>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</si>
  <si>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</si>
  <si>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</si>
  <si>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</si>
  <si>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</si>
  <si>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</si>
  <si>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</si>
  <si>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</si>
  <si>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</si>
  <si>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</si>
  <si>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</si>
  <si>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</si>
  <si>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</si>
  <si>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</si>
  <si>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</si>
  <si>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</si>
  <si>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</si>
  <si>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</si>
  <si>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</si>
  <si>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</si>
  <si>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</si>
  <si>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</si>
  <si>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</si>
  <si>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</si>
  <si>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</si>
  <si>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</si>
  <si>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</si>
  <si>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</si>
  <si>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</si>
  <si>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</si>
  <si>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</si>
  <si>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</si>
  <si>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</si>
  <si>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</si>
  <si>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</si>
  <si>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</si>
  <si>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</si>
  <si>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</si>
  <si>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</si>
  <si>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</si>
  <si>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</si>
  <si>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</si>
  <si>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</si>
  <si>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</si>
  <si>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</si>
  <si>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</si>
  <si>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</si>
  <si>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</si>
  <si>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</si>
  <si>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</si>
  <si>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</si>
  <si>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</si>
  <si>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</si>
  <si>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</si>
  <si>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</si>
  <si>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</si>
  <si>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</si>
  <si>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</si>
  <si>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</si>
  <si>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</si>
  <si>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</si>
  <si>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</si>
  <si>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</si>
  <si>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</si>
  <si>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</si>
  <si>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</si>
  <si>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</si>
  <si>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</si>
  <si>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</si>
  <si>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</si>
  <si>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</si>
  <si>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</si>
  <si>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</si>
  <si>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</si>
  <si>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</si>
  <si>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</si>
  <si>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</si>
  <si>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</si>
  <si>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</si>
  <si>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</si>
  <si>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</si>
  <si>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</si>
  <si>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</si>
  <si>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</si>
  <si>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</si>
  <si>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</si>
  <si>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</si>
  <si>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</si>
  <si>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</si>
  <si>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</si>
  <si>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</si>
  <si>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</si>
  <si>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</si>
  <si>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</si>
  <si>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</si>
  <si>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</si>
  <si>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</si>
  <si>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</si>
  <si>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</si>
  <si>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</si>
  <si>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</si>
  <si>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</si>
  <si>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</si>
  <si>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</si>
  <si>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</si>
  <si>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</si>
  <si>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</si>
  <si>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</si>
  <si>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</si>
  <si>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</si>
  <si>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</si>
  <si>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</si>
  <si>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</si>
  <si>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</si>
  <si>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</si>
  <si>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</si>
  <si>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</si>
  <si>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</si>
  <si>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</si>
  <si>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</si>
  <si>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</si>
  <si>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</si>
  <si>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</si>
  <si>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</si>
  <si>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</si>
  <si>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</si>
  <si>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</si>
  <si>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</si>
  <si>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</si>
  <si>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</si>
  <si>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</si>
  <si>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</si>
  <si>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</si>
  <si>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</si>
  <si>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</si>
  <si>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</si>
  <si>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</si>
  <si>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</si>
  <si>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</si>
  <si>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</si>
  <si>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</si>
  <si>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</si>
  <si>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</si>
  <si>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</si>
  <si>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</si>
  <si>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</si>
  <si>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</si>
  <si>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</si>
  <si>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</si>
  <si>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</si>
  <si>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</si>
  <si>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</si>
  <si>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</si>
  <si>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</si>
  <si>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</si>
  <si>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</si>
  <si>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</si>
  <si>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</si>
  <si>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</si>
  <si>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</si>
  <si>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</si>
  <si>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</si>
  <si>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</si>
  <si>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</si>
  <si>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</si>
  <si>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</si>
  <si>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</si>
  <si>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</si>
  <si>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</si>
  <si>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</si>
  <si>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</si>
  <si>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</si>
  <si>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</si>
  <si>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</si>
  <si>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</si>
  <si>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</si>
  <si>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</si>
  <si>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</si>
  <si>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</si>
  <si>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</si>
  <si>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</si>
  <si>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</si>
  <si>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</si>
  <si>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</si>
  <si>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</si>
  <si>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</si>
  <si>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</si>
  <si>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</si>
  <si>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</si>
  <si>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</si>
  <si>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</si>
  <si>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</si>
  <si>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</si>
  <si>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</si>
  <si>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</si>
  <si>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</si>
  <si>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</si>
  <si>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</si>
  <si>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</si>
  <si>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</si>
  <si>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</si>
  <si>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</si>
  <si>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</si>
  <si>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</si>
  <si>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</si>
  <si>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</si>
  <si>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</si>
  <si>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</si>
  <si>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</si>
  <si>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</si>
  <si>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</si>
  <si>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</si>
  <si>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</si>
  <si>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</si>
  <si>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</si>
  <si>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</si>
  <si>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</si>
  <si>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</si>
  <si>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</si>
  <si>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</si>
  <si>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</si>
  <si>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</si>
  <si>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</si>
  <si>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</si>
  <si>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</si>
  <si>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</si>
  <si>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</si>
  <si>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</si>
  <si>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</si>
  <si>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</si>
  <si>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</si>
  <si>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</si>
  <si>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</si>
  <si>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</si>
  <si>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</si>
  <si>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</si>
  <si>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</si>
  <si>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</si>
  <si>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</si>
  <si>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</si>
  <si>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</si>
  <si>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</si>
  <si>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</si>
  <si>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</si>
  <si>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</si>
  <si>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</si>
  <si>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</si>
  <si>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</si>
  <si>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</si>
  <si>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</si>
  <si>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</si>
  <si>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</si>
  <si>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</si>
  <si>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</si>
  <si>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</si>
  <si>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</si>
  <si>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</si>
  <si>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</si>
  <si>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</si>
  <si>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</si>
  <si>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</si>
  <si>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</si>
  <si>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</si>
  <si>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</si>
  <si>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</si>
  <si>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</si>
  <si>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</si>
  <si>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</si>
  <si>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</si>
  <si>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</si>
  <si>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</si>
  <si>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</si>
  <si>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</si>
  <si>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</si>
  <si>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</si>
  <si>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</si>
  <si>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</si>
  <si>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</si>
  <si>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</si>
  <si>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</si>
  <si>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</si>
  <si>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</si>
  <si>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</si>
  <si>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</si>
  <si>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</si>
  <si>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</si>
  <si>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</si>
  <si>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</si>
  <si>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</si>
  <si>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</si>
  <si>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</si>
  <si>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</si>
  <si>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</si>
  <si>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</si>
  <si>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</si>
  <si>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</si>
  <si>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</si>
  <si>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</si>
  <si>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</si>
  <si>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</si>
  <si>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</si>
  <si>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</si>
  <si>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</si>
  <si>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</si>
  <si>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</si>
  <si>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</si>
  <si>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</si>
  <si>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</si>
  <si>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</si>
  <si>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</si>
  <si>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</si>
  <si>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</si>
  <si>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</si>
  <si>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</si>
  <si>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</si>
  <si>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</si>
  <si>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</si>
  <si>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</si>
  <si>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</si>
  <si>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</si>
  <si>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</si>
  <si>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</si>
  <si>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</si>
  <si>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</si>
  <si>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</si>
  <si>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</si>
  <si>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</si>
  <si>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</si>
  <si>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</si>
  <si>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</si>
  <si>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</si>
  <si>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</si>
  <si>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</si>
  <si>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</si>
  <si>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</si>
  <si>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</si>
  <si>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</si>
  <si>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</si>
  <si>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</si>
  <si>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</si>
  <si>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</si>
  <si>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</si>
  <si>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</si>
  <si>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</si>
  <si>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</si>
  <si>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</si>
  <si>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</si>
  <si>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</si>
  <si>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</si>
  <si>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</si>
  <si>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</si>
  <si>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</si>
  <si>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</si>
  <si>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</si>
  <si>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</si>
  <si>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</si>
  <si>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</si>
  <si>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</si>
  <si>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</si>
  <si>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</si>
  <si>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</si>
  <si>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</si>
  <si>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</si>
  <si>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</si>
  <si>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</si>
  <si>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</si>
  <si>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</si>
  <si>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</si>
  <si>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</si>
  <si>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</si>
  <si>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</si>
  <si>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</si>
  <si>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</si>
  <si>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</si>
  <si>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</si>
  <si>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</si>
  <si>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</si>
  <si>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</si>
  <si>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</si>
  <si>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</si>
  <si>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</si>
  <si>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</si>
  <si>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</si>
  <si>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</si>
  <si>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</si>
  <si>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</si>
  <si>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</si>
  <si>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</si>
  <si>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</si>
  <si>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</si>
  <si>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</si>
  <si>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</si>
  <si>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</si>
  <si>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</si>
  <si>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</si>
  <si>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</si>
  <si>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</si>
  <si>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</si>
  <si>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</si>
  <si>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</si>
  <si>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</si>
  <si>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</si>
  <si>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</si>
  <si>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</si>
  <si>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</si>
  <si>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</si>
  <si>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</si>
  <si>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</si>
  <si>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</si>
  <si>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</si>
  <si>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</si>
  <si>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</si>
  <si>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</si>
  <si>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</si>
  <si>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</si>
  <si>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</si>
  <si>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</si>
  <si>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</si>
  <si>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</si>
  <si>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</si>
  <si>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</si>
  <si>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</si>
  <si>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</si>
  <si>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</si>
  <si>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</si>
  <si>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</si>
  <si>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</si>
  <si>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</si>
  <si>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</si>
  <si>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</si>
  <si>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</si>
  <si>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</si>
  <si>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</si>
  <si>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</si>
  <si>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</si>
  <si>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</si>
  <si>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</si>
  <si>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</si>
  <si>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</si>
  <si>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</si>
  <si>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</si>
  <si>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</si>
  <si>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</si>
  <si>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</si>
  <si>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</si>
  <si>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</si>
  <si>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</si>
  <si>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</si>
  <si>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</si>
  <si>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</si>
  <si>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</si>
  <si>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</si>
  <si>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</si>
  <si>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</si>
  <si>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</si>
  <si>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</si>
  <si>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</si>
  <si>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</si>
  <si>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</si>
  <si>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</si>
  <si>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</si>
  <si>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</si>
  <si>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</si>
  <si>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</si>
  <si>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</si>
  <si>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</si>
  <si>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</si>
  <si>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</si>
  <si>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</si>
  <si>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</si>
  <si>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</si>
  <si>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</si>
  <si>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</si>
  <si>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</si>
  <si>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</si>
  <si>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</si>
  <si>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</si>
  <si>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</si>
  <si>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</si>
  <si>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</si>
  <si>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</si>
  <si>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</si>
  <si>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</si>
  <si>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</si>
  <si>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</si>
  <si>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</si>
  <si>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</si>
  <si>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</si>
  <si>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</si>
  <si>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</si>
  <si>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</si>
  <si>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</si>
  <si>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</si>
  <si>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</si>
  <si>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</si>
  <si>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</si>
  <si>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</si>
  <si>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</si>
  <si>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</si>
  <si>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</si>
  <si>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</si>
  <si>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</si>
  <si>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</si>
  <si>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</si>
  <si>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</si>
  <si>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</si>
  <si>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</si>
  <si>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</si>
  <si>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</si>
  <si>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</si>
  <si>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</si>
  <si>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</si>
  <si>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</si>
  <si>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</si>
  <si>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</si>
  <si>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</si>
  <si>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</si>
  <si>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</si>
  <si>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</si>
  <si>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</si>
  <si>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</si>
  <si>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</si>
  <si>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</si>
  <si>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</si>
  <si>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</si>
  <si>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</si>
  <si>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</si>
  <si>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</si>
  <si>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</si>
  <si>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</si>
  <si>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</si>
  <si>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</si>
  <si>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</si>
  <si>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</si>
  <si>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</si>
  <si>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</si>
  <si>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</si>
  <si>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</si>
  <si>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</si>
  <si>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</si>
  <si>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</si>
  <si>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</si>
  <si>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</si>
  <si>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</si>
  <si>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</si>
  <si>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</si>
  <si>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</si>
  <si>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</si>
  <si>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</si>
  <si>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</si>
  <si>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</si>
  <si>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</si>
  <si>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</si>
  <si>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</si>
  <si>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</si>
  <si>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</si>
  <si>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</si>
  <si>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</si>
  <si>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</si>
  <si>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</si>
  <si>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</si>
  <si>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</si>
  <si>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</si>
  <si>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</si>
  <si>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</si>
  <si>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</si>
  <si>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</si>
  <si>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</si>
  <si>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</si>
  <si>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</si>
  <si>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</si>
  <si>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</si>
  <si>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</si>
  <si>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</si>
  <si>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</si>
  <si>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</si>
  <si>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</si>
  <si>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</si>
  <si>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</si>
  <si>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</si>
  <si>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</si>
  <si>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</si>
  <si>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</si>
  <si>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</si>
  <si>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</si>
  <si>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</si>
  <si>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</si>
  <si>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</si>
  <si>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</si>
  <si>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</si>
  <si>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</si>
  <si>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</si>
  <si>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</si>
  <si>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</si>
  <si>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</si>
  <si>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</si>
  <si>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</si>
  <si>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</si>
  <si>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</si>
  <si>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</si>
  <si>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</si>
  <si>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</si>
  <si>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</si>
  <si>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</si>
  <si>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</si>
  <si>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</si>
  <si>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</si>
  <si>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</si>
  <si>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</si>
  <si>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</si>
  <si>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</si>
  <si>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</si>
  <si>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</si>
  <si>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</si>
  <si>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</si>
  <si>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</si>
  <si>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</si>
  <si>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</si>
  <si>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</si>
  <si>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</si>
  <si>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</si>
  <si>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</si>
  <si>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</si>
  <si>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</si>
  <si>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</si>
  <si>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</si>
  <si>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</si>
  <si>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</si>
  <si>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</si>
  <si>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</si>
  <si>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</si>
  <si>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</si>
  <si>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</si>
  <si>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</si>
  <si>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</si>
  <si>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</si>
  <si>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</si>
  <si>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</si>
  <si>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</si>
  <si>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</si>
  <si>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</si>
  <si>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</si>
  <si>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</si>
  <si>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</si>
  <si>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</si>
  <si>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</si>
  <si>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</si>
  <si>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</si>
  <si>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</si>
  <si>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</si>
  <si>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</si>
  <si>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</si>
  <si>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</si>
  <si>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</si>
  <si>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</si>
  <si>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</si>
  <si>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</si>
  <si>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</si>
  <si>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</si>
  <si>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</si>
  <si>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</si>
  <si>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</si>
  <si>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</si>
  <si>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</si>
  <si>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</si>
  <si>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</si>
  <si>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</si>
  <si>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</si>
  <si>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</si>
  <si>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</si>
  <si>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</si>
  <si>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</si>
  <si>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</si>
  <si>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</si>
  <si>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</si>
  <si>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</si>
  <si>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</si>
  <si>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</si>
  <si>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</si>
  <si>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</si>
  <si>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</si>
  <si>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</si>
  <si>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</si>
  <si>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</si>
  <si>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</si>
  <si>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</si>
  <si>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</si>
  <si>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</si>
  <si>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</si>
  <si>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</si>
  <si>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</si>
  <si>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</si>
  <si>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</si>
  <si>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</si>
  <si>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</si>
  <si>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</si>
  <si>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</si>
  <si>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</si>
  <si>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</si>
  <si>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</si>
  <si>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</si>
  <si>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</si>
  <si>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</si>
  <si>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</si>
  <si>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</si>
  <si>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</si>
  <si>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</si>
  <si>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</si>
  <si>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</si>
  <si>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</si>
  <si>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</si>
  <si>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</si>
  <si>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</si>
  <si>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</si>
  <si>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</si>
  <si>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</si>
  <si>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</si>
  <si>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</si>
  <si>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</si>
  <si>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</si>
  <si>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</si>
  <si>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</si>
  <si>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</si>
  <si>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</si>
  <si>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</si>
  <si>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</si>
  <si>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</si>
  <si>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</si>
  <si>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</si>
  <si>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</si>
  <si>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</si>
  <si>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</si>
  <si>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</si>
  <si>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</si>
  <si>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</si>
  <si>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</si>
  <si>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</si>
  <si>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</si>
  <si>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</si>
  <si>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</si>
  <si>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</si>
  <si>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</si>
  <si>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</si>
  <si>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</si>
  <si>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</si>
  <si>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</si>
  <si>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</si>
  <si>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</si>
  <si>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</si>
  <si>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</si>
  <si>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</si>
  <si>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</si>
  <si>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</si>
  <si>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</si>
  <si>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</si>
  <si>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</si>
  <si>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</si>
  <si>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</si>
  <si>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</si>
  <si>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</si>
  <si>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</si>
  <si>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</si>
  <si>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</si>
  <si>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</si>
  <si>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</si>
  <si>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</si>
  <si>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</si>
  <si>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</si>
  <si>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</si>
  <si>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</si>
  <si>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</si>
  <si>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</si>
  <si>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</si>
  <si>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</si>
  <si>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</si>
  <si>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</si>
  <si>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</si>
  <si>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</si>
  <si>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</si>
  <si>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</si>
  <si>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</si>
  <si>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</si>
  <si>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</si>
  <si>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</si>
  <si>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</si>
  <si>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</si>
  <si>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</si>
  <si>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</si>
  <si>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</si>
  <si>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</si>
  <si>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</si>
  <si>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</si>
  <si>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</si>
  <si>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</si>
  <si>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</si>
  <si>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</si>
  <si>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</si>
  <si>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</si>
  <si>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</si>
  <si>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</si>
  <si>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</si>
  <si>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</si>
  <si>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</si>
  <si>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</si>
  <si>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</si>
  <si>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</si>
  <si>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</si>
  <si>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</si>
  <si>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</si>
  <si>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</si>
  <si>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</si>
  <si>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</si>
  <si>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</si>
  <si>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</si>
  <si>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</si>
  <si>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</si>
  <si>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</si>
  <si>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</si>
  <si>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</si>
  <si>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</si>
  <si>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</si>
  <si>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</si>
  <si>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</si>
  <si>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</si>
  <si>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</si>
  <si>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</si>
  <si>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</si>
  <si>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</si>
  <si>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</si>
  <si>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</si>
  <si>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</si>
  <si>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</si>
  <si>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</si>
  <si>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</si>
  <si>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</si>
  <si>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</si>
  <si>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</si>
  <si>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</si>
  <si>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</si>
  <si>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</si>
  <si>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</si>
  <si>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</si>
  <si>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</si>
  <si>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</si>
  <si>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</si>
  <si>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</si>
  <si>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</si>
  <si>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</si>
  <si>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</si>
  <si>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</si>
  <si>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</si>
  <si>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</si>
  <si>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</si>
  <si>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</si>
  <si>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</si>
  <si>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</si>
  <si>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</si>
  <si>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</si>
  <si>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</si>
  <si>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</si>
  <si>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</si>
  <si>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</si>
  <si>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</si>
  <si>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</si>
  <si>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</si>
  <si>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</si>
  <si>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</si>
  <si>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</si>
  <si>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</si>
  <si>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</si>
  <si>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</si>
  <si>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</si>
  <si>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</si>
  <si>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</si>
  <si>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</si>
  <si>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</si>
  <si>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</si>
  <si>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</si>
  <si>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</si>
  <si>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</si>
  <si>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</si>
  <si>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</si>
  <si>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</si>
  <si>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</si>
  <si>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</si>
  <si>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</si>
  <si>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</si>
  <si>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</si>
  <si>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</si>
  <si>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</si>
  <si>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</si>
  <si>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</si>
  <si>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</si>
  <si>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</si>
  <si>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</si>
  <si>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</si>
  <si>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</si>
  <si>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</si>
  <si>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</si>
  <si>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</si>
  <si>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</si>
  <si>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</si>
  <si>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</si>
  <si>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</si>
  <si>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</si>
  <si>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</si>
  <si>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</si>
  <si>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</si>
  <si>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</si>
  <si>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</si>
  <si>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</si>
  <si>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</si>
  <si>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</si>
  <si>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</si>
  <si>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</si>
  <si>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</si>
  <si>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</si>
  <si>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</si>
  <si>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</si>
  <si>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</si>
  <si>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</si>
  <si>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</si>
  <si>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</si>
  <si>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</si>
  <si>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</si>
  <si>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</si>
  <si>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</si>
  <si>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</si>
  <si>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</si>
  <si>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</si>
  <si>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</si>
  <si>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</si>
  <si>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</si>
  <si>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</si>
  <si>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</si>
  <si>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</si>
  <si>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</si>
  <si>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</si>
  <si>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</si>
  <si>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</si>
  <si>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</si>
  <si>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</si>
  <si>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</si>
  <si>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</si>
  <si>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</si>
  <si>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</si>
  <si>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</si>
  <si>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</si>
  <si>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</si>
  <si>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</si>
  <si>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</si>
  <si>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</si>
  <si>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</si>
  <si>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</si>
  <si>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</si>
  <si>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</si>
  <si>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</si>
  <si>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</si>
  <si>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</si>
  <si>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</si>
  <si>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</si>
  <si>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</si>
  <si>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</si>
  <si>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</si>
  <si>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</si>
  <si>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</si>
  <si>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</si>
  <si>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</si>
  <si>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</si>
  <si>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</si>
  <si>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</si>
  <si>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</si>
  <si>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</si>
  <si>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</si>
  <si>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</si>
  <si>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</si>
  <si>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</si>
  <si>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</si>
  <si>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</si>
  <si>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</si>
  <si>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</si>
  <si>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</si>
  <si>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</si>
  <si>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</si>
  <si>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</si>
  <si>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</si>
  <si>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</si>
  <si>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</si>
  <si>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</si>
  <si>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</si>
  <si>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</si>
  <si>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</si>
  <si>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</si>
  <si>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</si>
  <si>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</si>
  <si>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</si>
  <si>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</si>
  <si>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</si>
  <si>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</si>
  <si>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</si>
  <si>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</si>
  <si>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</si>
  <si>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</si>
  <si>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</si>
  <si>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</si>
  <si>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</si>
  <si>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</si>
  <si>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</si>
  <si>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</si>
  <si>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</si>
  <si>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</si>
  <si>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</si>
  <si>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</si>
  <si>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</si>
  <si>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</si>
  <si>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</si>
  <si>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</si>
  <si>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</si>
  <si>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</si>
  <si>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</si>
  <si>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</si>
  <si>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</si>
  <si>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</si>
  <si>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</si>
  <si>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</si>
  <si>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</si>
  <si>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</si>
  <si>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</si>
  <si>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</si>
  <si>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</si>
  <si>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</si>
  <si>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</si>
  <si>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</si>
  <si>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</si>
  <si>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</si>
  <si>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</si>
  <si>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</si>
  <si>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</si>
  <si>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</si>
  <si>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</si>
  <si>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</si>
  <si>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</si>
  <si>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</si>
  <si>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</si>
  <si>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</si>
  <si>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</si>
  <si>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</si>
  <si>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</si>
  <si>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</si>
  <si>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</si>
  <si>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</si>
  <si>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</si>
  <si>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</si>
  <si>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</si>
  <si>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</si>
  <si>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</si>
  <si>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</si>
  <si>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</si>
  <si>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</si>
  <si>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</si>
  <si>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</si>
  <si>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</si>
  <si>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</si>
  <si>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</si>
  <si>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</si>
  <si>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</si>
  <si>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</si>
  <si>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</si>
  <si>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</si>
  <si>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</si>
  <si>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</si>
  <si>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</si>
  <si>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</si>
  <si>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</si>
  <si>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</si>
  <si>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</si>
  <si>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</si>
  <si>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</si>
  <si>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</si>
  <si>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</si>
  <si>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</si>
  <si>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</si>
  <si>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</si>
  <si>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</si>
  <si>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</si>
  <si>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</si>
  <si>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</si>
  <si>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</si>
  <si>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</si>
  <si>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</si>
  <si>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</si>
  <si>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</si>
  <si>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</si>
  <si>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</si>
  <si>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</si>
  <si>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</si>
  <si>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</si>
  <si>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</si>
  <si>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</si>
  <si>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</si>
  <si>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</si>
  <si>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</si>
  <si>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</si>
  <si>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</si>
  <si>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</si>
  <si>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</si>
  <si>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</si>
  <si>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</si>
  <si>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</si>
  <si>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</si>
  <si>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</si>
  <si>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</si>
  <si>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</si>
  <si>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</si>
  <si>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</si>
  <si>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</si>
  <si>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</si>
  <si>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</si>
  <si>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</si>
  <si>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</si>
  <si>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</si>
  <si>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</si>
  <si>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</si>
  <si>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</si>
  <si>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</si>
  <si>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</si>
  <si>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</si>
  <si>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</si>
  <si>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</si>
  <si>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</si>
  <si>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</si>
  <si>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</si>
  <si>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</si>
  <si>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</si>
  <si>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</si>
  <si>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</si>
  <si>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</si>
  <si>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</si>
  <si>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</si>
  <si>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</si>
  <si>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</si>
  <si>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</si>
  <si>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</si>
  <si>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</si>
  <si>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</si>
  <si>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</si>
  <si>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</si>
  <si>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</si>
  <si>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</si>
  <si>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</si>
  <si>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</si>
  <si>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</si>
  <si>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</si>
  <si>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</si>
  <si>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</si>
  <si>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</si>
  <si>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</si>
  <si>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</si>
  <si>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</si>
  <si>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</si>
  <si>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</si>
  <si>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</si>
  <si>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</si>
  <si>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</si>
  <si>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</si>
  <si>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</si>
  <si>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</si>
  <si>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</si>
  <si>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</si>
  <si>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</si>
  <si>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</si>
  <si>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</si>
  <si>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</si>
  <si>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</si>
  <si>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</si>
  <si>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</si>
  <si>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</si>
  <si>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</si>
  <si>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</si>
  <si>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</si>
  <si>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</si>
  <si>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</si>
  <si>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</si>
  <si>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</si>
  <si>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</si>
  <si>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</si>
  <si>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</si>
  <si>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</si>
  <si>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</si>
  <si>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</si>
  <si>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</si>
  <si>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</si>
  <si>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</si>
  <si>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</si>
  <si>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</si>
  <si>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</si>
  <si>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</si>
  <si>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</si>
  <si>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</si>
  <si>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</si>
  <si>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</si>
  <si>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</si>
  <si>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</si>
  <si>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</si>
  <si>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</si>
  <si>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</si>
  <si>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</si>
  <si>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</si>
  <si>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</si>
  <si>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</si>
  <si>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</si>
  <si>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</si>
  <si>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</si>
  <si>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</si>
  <si>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</si>
  <si>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</si>
  <si>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</si>
  <si>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</si>
  <si>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</si>
  <si>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</si>
  <si>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</si>
  <si>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</si>
  <si>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</si>
  <si>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</si>
  <si>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</si>
  <si>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</si>
  <si>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</si>
  <si>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</si>
  <si>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</si>
  <si>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</si>
  <si>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</si>
  <si>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</si>
  <si>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</si>
  <si>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</si>
  <si>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</si>
  <si>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</si>
  <si>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</si>
  <si>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</si>
  <si>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</si>
  <si>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</si>
  <si>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</si>
  <si>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</si>
  <si>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</si>
  <si>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</si>
  <si>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</si>
  <si>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</si>
  <si>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</si>
  <si>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</si>
  <si>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</si>
  <si>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</si>
  <si>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</si>
  <si>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</si>
  <si>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</si>
  <si>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</si>
  <si>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</si>
  <si>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</si>
  <si>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</si>
  <si>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</si>
  <si>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</si>
  <si>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</si>
  <si>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</si>
  <si>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</si>
  <si>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</si>
  <si>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</si>
  <si>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</si>
  <si>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</si>
  <si>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</si>
  <si>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</si>
  <si>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</si>
  <si>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</si>
  <si>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</si>
  <si>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</si>
  <si>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</si>
  <si>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</si>
  <si>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</si>
  <si>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</si>
  <si>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</si>
  <si>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</si>
  <si>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</si>
  <si>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</si>
  <si>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</si>
  <si>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</si>
  <si>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</si>
  <si>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</si>
  <si>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</si>
  <si>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</si>
  <si>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</si>
  <si>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</si>
  <si>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</si>
  <si>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</si>
  <si>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</si>
  <si>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</si>
  <si>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</si>
  <si>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</si>
  <si>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</si>
  <si>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</si>
  <si>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</si>
  <si>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</si>
  <si>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</si>
  <si>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</si>
  <si>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</si>
  <si>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</si>
  <si>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</si>
  <si>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</si>
  <si>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</si>
  <si>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</si>
  <si>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</si>
  <si>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</si>
  <si>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</si>
  <si>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</si>
  <si>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</si>
  <si>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</si>
  <si>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</si>
  <si>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</si>
  <si>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</si>
  <si>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</si>
  <si>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</si>
  <si>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</si>
  <si>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</si>
  <si>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</si>
  <si>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</si>
  <si>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</si>
  <si>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</si>
  <si>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</si>
  <si>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</si>
  <si>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</si>
  <si>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</si>
  <si>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</si>
  <si>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</si>
  <si>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</si>
  <si>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</si>
  <si>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</si>
  <si>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</si>
  <si>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</si>
  <si>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</si>
  <si>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</si>
  <si>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</si>
  <si>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</si>
  <si>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</si>
  <si>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</si>
  <si>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</si>
  <si>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</si>
  <si>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</si>
  <si>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</si>
  <si>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</si>
  <si>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</si>
  <si>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</si>
  <si>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</si>
  <si>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</si>
  <si>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</si>
  <si>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</si>
  <si>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</si>
  <si>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</si>
  <si>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</si>
  <si>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</si>
  <si>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</si>
  <si>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</si>
  <si>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</si>
  <si>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</si>
  <si>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</si>
  <si>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</si>
  <si>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</si>
  <si>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</si>
  <si>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</si>
  <si>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</si>
  <si>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</si>
  <si>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</si>
  <si>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</si>
  <si>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</si>
  <si>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</si>
  <si>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</si>
  <si>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</si>
  <si>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</si>
  <si>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</si>
  <si>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</si>
  <si>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</si>
  <si>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</si>
  <si>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</si>
  <si>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</si>
  <si>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</si>
  <si>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</si>
  <si>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</si>
  <si>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</si>
  <si>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</si>
  <si>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</si>
  <si>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</si>
  <si>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</si>
  <si>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</si>
  <si>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</si>
  <si>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</si>
  <si>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</si>
  <si>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</si>
  <si>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</si>
  <si>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</si>
  <si>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</si>
  <si>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</si>
  <si>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</si>
  <si>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</si>
  <si>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</si>
  <si>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</si>
  <si>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</si>
  <si>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</si>
  <si>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</si>
  <si>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</si>
  <si>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</si>
  <si>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</si>
  <si>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</si>
  <si>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</si>
  <si>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</si>
  <si>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</si>
  <si>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</si>
  <si>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</si>
  <si>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</si>
  <si>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</si>
  <si>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</si>
  <si>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</si>
  <si>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</si>
  <si>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</si>
  <si>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</si>
  <si>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</si>
  <si>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</si>
  <si>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</si>
  <si>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</si>
  <si>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</si>
  <si>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</si>
  <si>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</si>
  <si>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</si>
  <si>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</si>
  <si>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</si>
  <si>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</si>
  <si>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</si>
  <si>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</si>
  <si>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</si>
  <si>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</si>
  <si>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</si>
  <si>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</si>
  <si>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</si>
  <si>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</si>
  <si>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</si>
  <si>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</si>
  <si>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</si>
  <si>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</si>
  <si>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</si>
  <si>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</si>
  <si>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</si>
  <si>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</si>
  <si>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</si>
  <si>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</si>
  <si>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</si>
  <si>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</si>
  <si>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</si>
  <si>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</si>
  <si>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</si>
  <si>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</si>
  <si>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</si>
  <si>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</si>
  <si>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</si>
  <si>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</si>
  <si>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</si>
  <si>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</si>
  <si>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</si>
  <si>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</si>
  <si>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</si>
  <si>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</si>
  <si>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</si>
  <si>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</si>
  <si>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</si>
  <si>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</si>
  <si>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</si>
  <si>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</si>
  <si>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</si>
  <si>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</si>
  <si>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</si>
  <si>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</si>
  <si>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</si>
  <si>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</si>
  <si>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</si>
  <si>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</si>
  <si>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</si>
  <si>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</si>
  <si>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</si>
  <si>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</si>
  <si>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</si>
  <si>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</si>
  <si>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</si>
  <si>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</si>
  <si>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</si>
  <si>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</si>
  <si>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</si>
  <si>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</si>
  <si>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</si>
  <si>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</si>
  <si>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</si>
  <si>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</si>
  <si>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</si>
  <si>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</si>
  <si>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</si>
  <si>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</si>
  <si>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</si>
  <si>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</si>
  <si>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</si>
  <si>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</si>
  <si>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</si>
  <si>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</si>
  <si>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</si>
  <si>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</si>
  <si>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</si>
  <si>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</si>
  <si>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</si>
  <si>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</si>
  <si>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</si>
  <si>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</si>
  <si>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</si>
  <si>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</si>
  <si>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</si>
  <si>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</si>
  <si>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</si>
  <si>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</si>
  <si>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</si>
  <si>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</si>
  <si>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</si>
  <si>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</si>
  <si>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</si>
  <si>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</si>
  <si>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</si>
  <si>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</si>
  <si>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</si>
  <si>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</si>
  <si>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</si>
  <si>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</si>
  <si>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</si>
  <si>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</si>
  <si>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</si>
  <si>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</si>
  <si>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</si>
  <si>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</si>
  <si>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</si>
  <si>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</si>
  <si>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</si>
  <si>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</si>
  <si>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</si>
  <si>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</si>
  <si>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</si>
  <si>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</si>
  <si>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</si>
  <si>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</si>
  <si>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</si>
  <si>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</si>
  <si>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</si>
  <si>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</si>
  <si>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</si>
  <si>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</si>
  <si>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</si>
  <si>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</si>
  <si>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</si>
  <si>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</si>
  <si>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</si>
  <si>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</si>
  <si>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</si>
  <si>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</si>
  <si>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</si>
  <si>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</si>
  <si>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</si>
  <si>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</si>
  <si>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</si>
  <si>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</si>
  <si>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</si>
  <si>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</si>
  <si>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</si>
  <si>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</si>
  <si>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</si>
  <si>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</si>
  <si>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</si>
  <si>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</si>
  <si>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</si>
  <si>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</si>
  <si>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</si>
  <si>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</si>
  <si>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</si>
  <si>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</si>
  <si>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</si>
  <si>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</si>
  <si>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</si>
  <si>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</si>
  <si>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</si>
  <si>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</si>
  <si>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</si>
  <si>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</si>
  <si>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</si>
  <si>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</si>
  <si>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</si>
  <si>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</si>
  <si>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</si>
  <si>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</si>
  <si>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</si>
  <si>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</si>
  <si>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</si>
  <si>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</si>
  <si>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</si>
  <si>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</si>
  <si>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</si>
  <si>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</si>
  <si>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</si>
  <si>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</si>
  <si>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</si>
  <si>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</si>
  <si>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</si>
  <si>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</si>
  <si>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</si>
  <si>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</si>
  <si>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</si>
  <si>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</si>
  <si>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</si>
  <si>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</si>
  <si>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</si>
  <si>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</si>
  <si>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</si>
  <si>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</si>
  <si>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</si>
  <si>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</si>
  <si>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</si>
  <si>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</si>
  <si>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</si>
  <si>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</si>
  <si>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</si>
  <si>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</si>
  <si>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</si>
  <si>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</si>
  <si>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</si>
  <si>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</si>
  <si>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</si>
  <si>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</si>
  <si>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</si>
  <si>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</si>
  <si>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</si>
  <si>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</si>
  <si>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</si>
  <si>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</si>
  <si>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</si>
  <si>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</si>
  <si>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</si>
  <si>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</si>
  <si>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</si>
  <si>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</si>
  <si>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</si>
  <si>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</si>
  <si>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</si>
  <si>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</si>
  <si>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</si>
  <si>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</si>
  <si>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</si>
  <si>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</si>
  <si>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</si>
  <si>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</si>
  <si>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</si>
  <si>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</si>
  <si>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</si>
  <si>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</si>
  <si>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</si>
  <si>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</si>
  <si>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</si>
  <si>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</si>
  <si>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</si>
  <si>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</si>
  <si>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</si>
  <si>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</si>
  <si>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</si>
  <si>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</si>
  <si>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</si>
  <si>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</si>
  <si>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</si>
  <si>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</si>
  <si>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</si>
  <si>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</si>
  <si>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</si>
  <si>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</si>
  <si>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</si>
  <si>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</si>
  <si>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</si>
  <si>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</si>
  <si>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</si>
  <si>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</si>
  <si>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</si>
  <si>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</si>
  <si>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</si>
  <si>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</si>
  <si>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</si>
  <si>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</si>
  <si>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</si>
  <si>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</si>
  <si>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</si>
  <si>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</si>
  <si>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</si>
  <si>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</si>
  <si>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</si>
  <si>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</si>
  <si>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</si>
  <si>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</si>
  <si>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</si>
  <si>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</si>
  <si>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</si>
  <si>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</si>
  <si>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</si>
  <si>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</si>
  <si>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</si>
  <si>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</si>
  <si>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</si>
  <si>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</si>
  <si>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</si>
  <si>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</si>
  <si>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</si>
  <si>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</si>
  <si>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</si>
  <si>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</si>
  <si>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</si>
  <si>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</si>
  <si>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</si>
  <si>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</si>
  <si>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</si>
  <si>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</si>
  <si>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</si>
  <si>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</si>
  <si>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</si>
  <si>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</si>
  <si>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</si>
  <si>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</si>
  <si>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</si>
  <si>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</si>
  <si>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</si>
  <si>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</si>
  <si>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</si>
  <si>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</si>
  <si>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</si>
  <si>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</si>
  <si>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</si>
  <si>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</si>
  <si>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</si>
  <si>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</si>
  <si>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</si>
  <si>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</si>
  <si>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</si>
  <si>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</si>
  <si>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</si>
  <si>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</si>
  <si>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</si>
  <si>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</si>
  <si>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</si>
  <si>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</si>
  <si>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</si>
  <si>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</si>
  <si>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</si>
  <si>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</si>
  <si>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</si>
  <si>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</si>
  <si>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</si>
  <si>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</si>
  <si>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</si>
  <si>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</si>
  <si>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</si>
  <si>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</si>
  <si>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</si>
  <si>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</si>
  <si>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</si>
  <si>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</si>
  <si>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</si>
  <si>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</si>
  <si>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</si>
  <si>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</si>
  <si>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</si>
  <si>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</si>
  <si>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</si>
  <si>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</si>
  <si>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</si>
  <si>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</si>
  <si>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</si>
  <si>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</si>
  <si>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</si>
  <si>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</si>
  <si>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</si>
  <si>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</si>
  <si>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</si>
  <si>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</si>
  <si>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</si>
  <si>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</si>
  <si>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</si>
  <si>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</si>
  <si>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</si>
  <si>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</si>
  <si>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</si>
  <si>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</si>
  <si>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</si>
  <si>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</si>
  <si>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</si>
  <si>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</si>
  <si>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</si>
  <si>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</si>
  <si>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</si>
  <si>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</si>
  <si>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</si>
  <si>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</si>
  <si>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</si>
  <si>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</si>
  <si>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</si>
  <si>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</si>
  <si>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</si>
  <si>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</si>
  <si>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</si>
  <si>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</si>
  <si>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</si>
  <si>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</si>
  <si>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</si>
  <si>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</si>
  <si>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</si>
  <si>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</si>
  <si>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</si>
  <si>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</si>
  <si>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</si>
  <si>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</si>
  <si>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</si>
  <si>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</si>
  <si>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</si>
  <si>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</si>
  <si>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</si>
  <si>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</si>
  <si>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</si>
  <si>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</si>
  <si>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</si>
  <si>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</si>
  <si>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</si>
  <si>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</si>
  <si>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</si>
  <si>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</si>
  <si>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</si>
  <si>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</si>
  <si>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</si>
  <si>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</si>
  <si>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</si>
  <si>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</si>
  <si>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</si>
  <si>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</si>
  <si>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</si>
  <si>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</si>
  <si>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</si>
  <si>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</si>
  <si>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</si>
  <si>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</si>
  <si>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</si>
  <si>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</si>
  <si>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</si>
  <si>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</si>
  <si>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</si>
  <si>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</si>
  <si>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</si>
  <si>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</si>
  <si>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</si>
  <si>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</si>
  <si>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</si>
  <si>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</si>
  <si>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</si>
  <si>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</si>
  <si>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</si>
  <si>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</si>
  <si>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</si>
  <si>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</si>
  <si>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</si>
  <si>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</si>
  <si>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</si>
  <si>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</si>
  <si>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</si>
  <si>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</si>
  <si>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</si>
  <si>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</si>
  <si>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</si>
  <si>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</si>
  <si>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</si>
  <si>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</si>
  <si>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</si>
  <si>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</si>
  <si>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</si>
  <si>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</si>
  <si>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</si>
  <si>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</si>
  <si>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</si>
  <si>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</si>
  <si>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</si>
  <si>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</si>
  <si>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</si>
  <si>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</si>
  <si>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</si>
  <si>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</si>
  <si>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</si>
  <si>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</si>
  <si>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</si>
  <si>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</si>
  <si>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</si>
  <si>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</si>
  <si>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</si>
  <si>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</si>
  <si>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</si>
  <si>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</si>
  <si>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</si>
  <si>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</si>
  <si>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</si>
  <si>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</si>
  <si>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</si>
  <si>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</si>
  <si>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</si>
  <si>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</si>
  <si>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</si>
  <si>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</si>
  <si>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</si>
  <si>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</si>
  <si>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</si>
  <si>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</si>
  <si>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</si>
  <si>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</si>
  <si>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</si>
  <si>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</si>
  <si>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</si>
  <si>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</si>
  <si>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</si>
  <si>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</si>
  <si>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</si>
  <si>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</si>
  <si>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</si>
  <si>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</si>
  <si>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</si>
  <si>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</si>
  <si>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</si>
  <si>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</si>
  <si>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</si>
  <si>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</si>
  <si>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</si>
  <si>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</si>
  <si>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</si>
  <si>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</si>
  <si>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</si>
  <si>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</si>
  <si>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</si>
  <si>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</si>
  <si>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</si>
  <si>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</si>
  <si>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</si>
  <si>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</si>
  <si>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</si>
  <si>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</si>
  <si>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</si>
  <si>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</si>
  <si>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</si>
  <si>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</si>
  <si>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</si>
  <si>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</si>
  <si>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</si>
  <si>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</si>
  <si>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</si>
  <si>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</si>
  <si>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</si>
  <si>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</si>
  <si>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</si>
  <si>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</si>
  <si>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</si>
  <si>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</si>
  <si>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</si>
  <si>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</si>
  <si>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</si>
  <si>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</si>
  <si>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</si>
  <si>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</si>
  <si>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</si>
  <si>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</si>
  <si>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</si>
  <si>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</si>
  <si>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</si>
  <si>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</si>
  <si>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</si>
  <si>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</si>
  <si>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</si>
  <si>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</si>
  <si>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</si>
  <si>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</si>
  <si>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</si>
  <si>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</si>
  <si>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</si>
  <si>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</si>
  <si>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</si>
  <si>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</si>
  <si>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</si>
  <si>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</si>
  <si>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</si>
  <si>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</si>
  <si>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</si>
  <si>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</si>
  <si>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</si>
  <si>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</si>
  <si>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</si>
  <si>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</si>
  <si>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</si>
  <si>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</si>
  <si>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</si>
  <si>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</si>
  <si>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</si>
  <si>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</si>
  <si>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</si>
  <si>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</si>
  <si>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</si>
  <si>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</si>
  <si>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</si>
  <si>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</si>
  <si>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</si>
  <si>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</si>
  <si>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</si>
  <si>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</si>
  <si>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</si>
  <si>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</si>
  <si>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</si>
  <si>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</si>
  <si>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</si>
  <si>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</si>
  <si>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</si>
  <si>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</si>
  <si>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</si>
  <si>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</si>
  <si>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</si>
  <si>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</si>
  <si>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</si>
  <si>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</si>
  <si>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</si>
  <si>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</si>
  <si>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</si>
  <si>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</si>
  <si>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</si>
  <si>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</si>
  <si>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</si>
  <si>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</si>
  <si>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</si>
  <si>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</si>
  <si>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</si>
  <si>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</si>
  <si>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</si>
  <si>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</si>
  <si>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</si>
  <si>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</si>
  <si>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</si>
  <si>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</si>
  <si>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</si>
  <si>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</si>
  <si>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</si>
  <si>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</si>
  <si>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</si>
  <si>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</si>
  <si>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</si>
  <si>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</si>
  <si>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</si>
  <si>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</si>
  <si>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</si>
  <si>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</si>
  <si>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</si>
  <si>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</si>
  <si>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</si>
  <si>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</si>
  <si>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</si>
  <si>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</si>
  <si>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</si>
  <si>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</si>
  <si>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</si>
  <si>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</si>
  <si>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</si>
  <si>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</si>
  <si>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</si>
  <si>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</si>
  <si>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</si>
  <si>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</si>
  <si>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</si>
  <si>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</si>
  <si>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</si>
  <si>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</si>
  <si>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</si>
  <si>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</si>
  <si>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</si>
  <si>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</si>
  <si>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</si>
  <si>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</si>
  <si>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</si>
  <si>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</si>
  <si>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</si>
  <si>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</si>
  <si>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</si>
  <si>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</si>
  <si>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</si>
  <si>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</si>
  <si>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</si>
  <si>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</si>
  <si>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</si>
  <si>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</si>
  <si>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</si>
  <si>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</si>
  <si>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</si>
  <si>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</si>
  <si>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</si>
  <si>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</si>
  <si>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</si>
  <si>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</si>
  <si>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</si>
  <si>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</si>
  <si>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</si>
  <si>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</si>
  <si>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</si>
  <si>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</si>
  <si>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</si>
  <si>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</si>
  <si>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</si>
  <si>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</si>
  <si>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</si>
  <si>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</si>
  <si>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</si>
  <si>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</si>
  <si>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</si>
  <si>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</si>
  <si>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</si>
  <si>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</si>
  <si>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</si>
  <si>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</si>
  <si>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</si>
  <si>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</si>
  <si>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</si>
  <si>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</si>
  <si>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</si>
  <si>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</si>
  <si>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</si>
  <si>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</si>
  <si>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</si>
  <si>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</si>
  <si>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</si>
  <si>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</si>
  <si>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</si>
  <si>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</si>
  <si>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</si>
  <si>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</si>
  <si>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</si>
  <si>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</si>
  <si>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</si>
  <si>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</si>
  <si>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</si>
  <si>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</si>
  <si>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</si>
  <si>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</si>
  <si>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</si>
  <si>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</si>
  <si>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</si>
  <si>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</si>
  <si>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</si>
  <si>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</si>
  <si>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</si>
  <si>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</si>
  <si>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</si>
  <si>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</si>
  <si>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</si>
  <si>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</si>
  <si>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</si>
  <si>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</si>
  <si>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</si>
  <si>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</si>
  <si>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</si>
  <si>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</si>
  <si>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</si>
  <si>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</si>
  <si>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</si>
  <si>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</si>
  <si>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</si>
  <si>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</si>
  <si>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</si>
  <si>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</si>
  <si>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</si>
  <si>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</si>
  <si>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</si>
  <si>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</si>
  <si>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</si>
  <si>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</si>
  <si>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</si>
  <si>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</si>
  <si>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</si>
  <si>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</si>
  <si>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</si>
  <si>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</si>
  <si>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</si>
  <si>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</si>
  <si>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</si>
  <si>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</si>
  <si>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</si>
  <si>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</si>
  <si>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</si>
  <si>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</si>
  <si>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</si>
  <si>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</si>
  <si>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</si>
  <si>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</si>
  <si>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</si>
  <si>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</si>
  <si>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</si>
  <si>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</si>
  <si>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</si>
  <si>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</si>
  <si>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</si>
  <si>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</si>
  <si>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</si>
  <si>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</si>
  <si>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</si>
  <si>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</si>
  <si>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</si>
  <si>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</si>
  <si>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</si>
  <si>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</si>
  <si>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</si>
  <si>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</si>
  <si>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</si>
  <si>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</si>
  <si>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</si>
  <si>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</si>
  <si>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</si>
  <si>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</si>
  <si>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</si>
  <si>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</si>
  <si>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</si>
  <si>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</si>
  <si>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</si>
  <si>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</si>
  <si>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</si>
  <si>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</si>
  <si>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</si>
  <si>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</si>
  <si>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</si>
  <si>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</si>
  <si>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</si>
  <si>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</si>
  <si>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</si>
  <si>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</si>
  <si>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</si>
  <si>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</si>
  <si>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</si>
  <si>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</si>
  <si>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</si>
  <si>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</si>
  <si>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</si>
  <si>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</si>
  <si>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</si>
  <si>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</si>
  <si>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</si>
  <si>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</si>
  <si>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</si>
  <si>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</si>
  <si>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</si>
  <si>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</si>
  <si>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</si>
  <si>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</si>
  <si>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</si>
  <si>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</si>
  <si>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</si>
  <si>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</si>
  <si>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</si>
  <si>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</si>
  <si>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</si>
  <si>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</si>
  <si>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</si>
  <si>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</si>
  <si>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</si>
  <si>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</si>
  <si>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</si>
  <si>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</si>
  <si>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</si>
  <si>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</si>
  <si>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</si>
  <si>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</si>
  <si>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</si>
  <si>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</si>
  <si>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</si>
  <si>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</si>
  <si>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</si>
  <si>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</si>
  <si>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</si>
  <si>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</si>
  <si>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</si>
  <si>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</si>
  <si>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</si>
  <si>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</si>
  <si>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</si>
  <si>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</si>
  <si>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</si>
  <si>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</si>
  <si>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</si>
  <si>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</si>
  <si>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</si>
  <si>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</si>
  <si>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</si>
  <si>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</si>
  <si>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</si>
  <si>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</si>
  <si>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</si>
  <si>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</si>
  <si>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</si>
  <si>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</si>
  <si>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</si>
  <si>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</si>
  <si>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</si>
  <si>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</si>
  <si>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</si>
  <si>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</si>
  <si>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</si>
  <si>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</si>
  <si>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</si>
  <si>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</si>
  <si>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</si>
  <si>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</si>
  <si>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</si>
  <si>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</si>
  <si>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</si>
  <si>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</si>
  <si>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</si>
  <si>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</si>
  <si>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</si>
  <si>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</si>
  <si>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</si>
  <si>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</si>
  <si>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</si>
  <si>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</si>
  <si>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</si>
  <si>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</si>
  <si>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</si>
  <si>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</si>
  <si>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</si>
  <si>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</si>
  <si>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</si>
  <si>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</si>
  <si>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</si>
  <si>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</si>
  <si>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</si>
  <si>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</si>
  <si>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</si>
  <si>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</si>
  <si>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</si>
  <si>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</si>
  <si>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</si>
  <si>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</si>
  <si>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</si>
  <si>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</si>
  <si>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</si>
  <si>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</si>
  <si>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</si>
  <si>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</si>
  <si>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</si>
  <si>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</si>
  <si>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</si>
  <si>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</si>
  <si>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</si>
  <si>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</si>
  <si>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</si>
  <si>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</si>
  <si>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</si>
  <si>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</si>
  <si>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</si>
  <si>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</si>
  <si>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</si>
  <si>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</si>
  <si>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</si>
  <si>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</si>
  <si>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</si>
  <si>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</si>
  <si>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</si>
  <si>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</si>
  <si>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</si>
  <si>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</si>
  <si>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</si>
  <si>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</si>
  <si>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</si>
  <si>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</si>
  <si>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</si>
  <si>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</si>
  <si>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</si>
  <si>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</si>
  <si>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</si>
  <si>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</si>
  <si>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</si>
  <si>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</si>
  <si>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</si>
  <si>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</si>
  <si>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</si>
  <si>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</si>
  <si>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</si>
  <si>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</si>
  <si>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</si>
  <si>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</si>
  <si>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</si>
  <si>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</si>
  <si>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</si>
  <si>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</si>
  <si>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</si>
  <si>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</si>
  <si>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</si>
  <si>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</si>
  <si>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</si>
  <si>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</si>
  <si>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</si>
  <si>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</si>
  <si>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</si>
  <si>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</si>
  <si>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</si>
  <si>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</si>
  <si>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</si>
  <si>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</si>
  <si>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</si>
  <si>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</si>
  <si>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</si>
  <si>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</si>
  <si>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</si>
  <si>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</si>
  <si>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</si>
  <si>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</si>
  <si>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</si>
  <si>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</si>
  <si>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</si>
  <si>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</si>
  <si>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</si>
  <si>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</si>
  <si>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</si>
  <si>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</si>
  <si>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</si>
  <si>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</si>
  <si>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</si>
  <si>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</si>
  <si>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</si>
  <si>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</si>
  <si>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</si>
  <si>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</si>
  <si>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</si>
  <si>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</si>
  <si>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</si>
  <si>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</si>
  <si>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</si>
  <si>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</si>
  <si>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</si>
  <si>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</si>
  <si>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</si>
  <si>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</si>
  <si>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</si>
  <si>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</si>
  <si>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</si>
  <si>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</si>
  <si>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</si>
  <si>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</si>
  <si>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</si>
  <si>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</si>
  <si>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</si>
  <si>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</si>
  <si>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</si>
  <si>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</si>
  <si>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</si>
  <si>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</si>
  <si>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</si>
  <si>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</si>
  <si>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</si>
  <si>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</si>
  <si>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</si>
  <si>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</si>
  <si>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</si>
  <si>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</si>
  <si>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</si>
  <si>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</si>
  <si>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</si>
  <si>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</si>
  <si>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</si>
  <si>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</si>
  <si>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</si>
  <si>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</si>
  <si>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</si>
  <si>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</si>
  <si>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</si>
  <si>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</si>
  <si>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</si>
  <si>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</si>
  <si>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</si>
  <si>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</si>
  <si>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</si>
  <si>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</si>
  <si>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</si>
  <si>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</si>
  <si>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</si>
  <si>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</si>
  <si>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</si>
  <si>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</si>
  <si>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</si>
  <si>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</si>
  <si>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</si>
  <si>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</si>
  <si>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</si>
  <si>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</si>
  <si>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</si>
  <si>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</si>
  <si>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</si>
  <si>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</si>
  <si>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</si>
  <si>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</si>
  <si>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</si>
  <si>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</si>
  <si>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</si>
  <si>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</si>
  <si>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</si>
  <si>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</si>
  <si>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</si>
  <si>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</si>
  <si>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</si>
  <si>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</si>
  <si>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</si>
  <si>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</si>
  <si>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</si>
  <si>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</si>
  <si>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</si>
  <si>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</si>
  <si>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</si>
  <si>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</si>
  <si>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</si>
  <si>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</si>
  <si>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</si>
  <si>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</si>
  <si>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</si>
  <si>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</si>
  <si>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</si>
  <si>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</si>
  <si>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</si>
  <si>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</si>
  <si>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</si>
  <si>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</si>
  <si>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</si>
  <si>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</si>
  <si>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</si>
  <si>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</si>
  <si>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</si>
  <si>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</si>
  <si>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</si>
  <si>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</si>
  <si>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</si>
  <si>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</si>
  <si>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</si>
  <si>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</si>
  <si>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</si>
  <si>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</si>
  <si>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</si>
  <si>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</si>
  <si>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</si>
  <si>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</si>
  <si>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</si>
  <si>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</si>
  <si>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</si>
  <si>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</si>
  <si>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</si>
  <si>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</si>
  <si>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</si>
  <si>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</si>
  <si>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</si>
  <si>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</si>
  <si>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</si>
  <si>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</si>
  <si>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</si>
  <si>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</si>
  <si>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</si>
  <si>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</si>
  <si>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</si>
  <si>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</si>
  <si>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</si>
  <si>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</si>
  <si>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</si>
  <si>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</si>
  <si>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</si>
  <si>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</si>
  <si>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</si>
  <si>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</si>
  <si>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</si>
  <si>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</si>
  <si>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</si>
  <si>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</si>
  <si>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</si>
  <si>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</si>
  <si>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</si>
  <si>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</si>
  <si>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</si>
  <si>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</si>
  <si>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</si>
  <si>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</si>
  <si>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</si>
  <si>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</si>
  <si>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</si>
  <si>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</si>
  <si>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</si>
  <si>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</si>
  <si>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</si>
  <si>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</si>
  <si>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</si>
  <si>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</si>
  <si>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</si>
  <si>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</si>
  <si>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</si>
  <si>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</si>
  <si>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</si>
  <si>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</si>
  <si>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</si>
  <si>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</si>
  <si>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</si>
  <si>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</si>
  <si>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</si>
  <si>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</si>
  <si>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</si>
  <si>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</si>
  <si>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</si>
  <si>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</si>
  <si>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</si>
  <si>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</si>
  <si>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</si>
  <si>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</si>
  <si>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</si>
  <si>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</si>
  <si>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</si>
  <si>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</si>
  <si>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</si>
  <si>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</si>
  <si>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</si>
  <si>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</si>
  <si>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</si>
  <si>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</si>
  <si>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</si>
  <si>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</si>
  <si>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</si>
  <si>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</si>
  <si>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</si>
  <si>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</si>
  <si>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</si>
  <si>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</si>
  <si>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</si>
  <si>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</si>
  <si>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</si>
  <si>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</si>
  <si>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</si>
  <si>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</si>
  <si>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</si>
  <si>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</si>
  <si>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</si>
  <si>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</si>
  <si>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</si>
  <si>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</si>
  <si>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</si>
  <si>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</si>
  <si>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</si>
  <si>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</si>
  <si>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</si>
  <si>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</si>
  <si>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</si>
  <si>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</si>
  <si>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</si>
  <si>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</si>
  <si>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</si>
  <si>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</si>
  <si>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</si>
  <si>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</si>
  <si>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</si>
  <si>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</si>
  <si>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</si>
  <si>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</si>
  <si>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</si>
  <si>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</si>
  <si>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</si>
  <si>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</si>
  <si>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</si>
  <si>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</si>
  <si>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</si>
  <si>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</si>
  <si>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</si>
  <si>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</si>
  <si>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</si>
  <si>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</si>
  <si>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</si>
  <si>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</si>
  <si>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</si>
  <si>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</si>
  <si>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</si>
  <si>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</si>
  <si>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</si>
  <si>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</si>
  <si>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</si>
  <si>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</si>
  <si>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</si>
  <si>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</si>
  <si>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</si>
  <si>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</si>
  <si>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</si>
  <si>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</si>
  <si>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</si>
  <si>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</si>
  <si>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</si>
  <si>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</si>
  <si>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</si>
  <si>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</si>
  <si>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</si>
  <si>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</si>
  <si>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</si>
  <si>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</si>
  <si>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</si>
  <si>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</si>
  <si>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</si>
  <si>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</si>
  <si>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</si>
  <si>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</si>
  <si>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</si>
  <si>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</si>
  <si>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</si>
  <si>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</si>
  <si>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</si>
  <si>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</si>
  <si>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</si>
  <si>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</si>
  <si>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</si>
  <si>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</si>
  <si>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</si>
  <si>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</si>
  <si>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</si>
  <si>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</si>
  <si>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</si>
  <si>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</si>
  <si>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</si>
  <si>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</si>
  <si>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</si>
  <si>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</si>
  <si>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</si>
  <si>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</si>
  <si>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</si>
  <si>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</si>
  <si>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</si>
  <si>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</si>
  <si>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</si>
  <si>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</si>
  <si>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</si>
  <si>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</si>
  <si>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</si>
  <si>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</si>
  <si>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</si>
  <si>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</si>
  <si>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</si>
  <si>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</si>
  <si>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</si>
  <si>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</si>
  <si>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</si>
  <si>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</si>
  <si>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</si>
  <si>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</si>
  <si>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</si>
  <si>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</si>
  <si>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</si>
  <si>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</si>
  <si>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</si>
  <si>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</si>
  <si>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</si>
  <si>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</si>
  <si>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</si>
  <si>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</si>
  <si>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</si>
  <si>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</si>
  <si>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</si>
  <si>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</si>
  <si>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</si>
  <si>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</si>
  <si>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</si>
  <si>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</si>
  <si>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</si>
  <si>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</si>
  <si>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</si>
  <si>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</si>
  <si>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</si>
  <si>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</si>
  <si>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</si>
  <si>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</si>
  <si>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</si>
  <si>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</si>
  <si>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</si>
  <si>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</si>
  <si>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</si>
  <si>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</si>
  <si>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</si>
  <si>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</si>
  <si>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</si>
  <si>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</si>
  <si>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</si>
  <si>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</si>
  <si>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</si>
  <si>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</si>
  <si>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</si>
  <si>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</si>
  <si>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</si>
  <si>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</si>
  <si>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</si>
  <si>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</si>
  <si>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</si>
  <si>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</si>
  <si>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</si>
  <si>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</si>
  <si>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</si>
  <si>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</si>
  <si>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</si>
  <si>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</si>
  <si>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</si>
  <si>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</si>
  <si>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</si>
  <si>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</si>
  <si>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</si>
  <si>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</si>
  <si>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</si>
  <si>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</si>
  <si>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</si>
  <si>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</si>
  <si>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</si>
  <si>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</si>
  <si>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</si>
  <si>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</si>
  <si>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</si>
  <si>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</si>
  <si>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</si>
  <si>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</si>
  <si>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</si>
  <si>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</si>
  <si>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</si>
  <si>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</si>
  <si>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</si>
  <si>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</si>
  <si>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</si>
  <si>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</si>
  <si>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</si>
  <si>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</si>
  <si>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</si>
  <si>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</si>
  <si>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</si>
  <si>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</si>
  <si>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</si>
  <si>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</si>
  <si>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</si>
  <si>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</si>
  <si>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</si>
  <si>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</si>
  <si>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</si>
  <si>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</si>
  <si>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</si>
  <si>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</si>
  <si>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</si>
  <si>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</si>
  <si>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</si>
  <si>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</si>
  <si>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</si>
  <si>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</si>
  <si>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</si>
  <si>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</si>
  <si>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</si>
  <si>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</si>
  <si>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</si>
  <si>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</si>
  <si>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</si>
  <si>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</si>
  <si>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</si>
  <si>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</si>
  <si>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</si>
  <si>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</si>
  <si>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</si>
  <si>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</si>
  <si>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</si>
  <si>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</si>
  <si>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</si>
  <si>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</si>
  <si>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</si>
  <si>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</si>
  <si>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</si>
  <si>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</si>
  <si>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</si>
  <si>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</si>
  <si>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</si>
  <si>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</si>
  <si>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</si>
  <si>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</si>
  <si>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</si>
  <si>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</si>
  <si>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</si>
  <si>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</si>
  <si>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</si>
  <si>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</si>
  <si>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</si>
  <si>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</si>
  <si>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</si>
  <si>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</si>
  <si>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</si>
  <si>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</si>
  <si>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</si>
  <si>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</si>
  <si>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</si>
  <si>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</si>
  <si>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</si>
  <si>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</si>
  <si>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</si>
  <si>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</si>
  <si>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</si>
  <si>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</si>
  <si>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</si>
  <si>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</si>
  <si>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</si>
  <si>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</si>
  <si>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</si>
  <si>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</si>
  <si>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</si>
  <si>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</si>
  <si>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</si>
  <si>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</si>
  <si>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</si>
  <si>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</si>
  <si>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</si>
  <si>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</si>
  <si>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</si>
  <si>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</si>
  <si>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</si>
  <si>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</si>
  <si>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</si>
  <si>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</si>
  <si>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</si>
  <si>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</si>
  <si>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</si>
  <si>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</si>
  <si>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</si>
  <si>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</si>
  <si>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</si>
  <si>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</si>
  <si>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</si>
  <si>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</si>
  <si>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</si>
  <si>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</si>
  <si>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</si>
  <si>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</si>
  <si>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</si>
  <si>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</si>
  <si>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</si>
  <si>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</si>
  <si>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</si>
  <si>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</si>
  <si>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</si>
  <si>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</si>
  <si>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</si>
  <si>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</si>
  <si>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</si>
  <si>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</si>
  <si>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</si>
  <si>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</si>
  <si>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</si>
  <si>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</si>
  <si>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</si>
  <si>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</si>
  <si>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</si>
  <si>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</si>
  <si>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</si>
  <si>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</si>
  <si>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</si>
  <si>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</si>
  <si>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</si>
  <si>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</si>
  <si>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</si>
  <si>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</si>
  <si>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</si>
  <si>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</si>
  <si>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</si>
  <si>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</si>
  <si>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</si>
  <si>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</si>
  <si>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</si>
  <si>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</si>
  <si>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</si>
  <si>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</si>
  <si>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</si>
  <si>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</si>
  <si>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</si>
  <si>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</si>
  <si>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</si>
  <si>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</si>
  <si>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</si>
  <si>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</si>
  <si>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</si>
  <si>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</si>
  <si>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</si>
  <si>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</si>
  <si>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</si>
  <si>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</si>
  <si>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</si>
  <si>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</si>
  <si>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</si>
  <si>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</si>
  <si>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</si>
  <si>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</si>
  <si>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</si>
  <si>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</si>
  <si>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</si>
  <si>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</si>
  <si>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</si>
  <si>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</si>
  <si>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</si>
  <si>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</si>
  <si>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</si>
  <si>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</si>
  <si>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</si>
  <si>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</si>
  <si>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</si>
  <si>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</si>
  <si>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</si>
  <si>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</si>
  <si>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</si>
  <si>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</si>
  <si>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</si>
  <si>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</si>
  <si>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</si>
  <si>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</si>
  <si>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</si>
  <si>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</si>
  <si>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</si>
  <si>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</si>
  <si>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</si>
  <si>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</si>
  <si>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</si>
  <si>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</si>
  <si>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</si>
  <si>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</si>
  <si>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</si>
  <si>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</si>
  <si>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</si>
  <si>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</si>
  <si>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</si>
  <si>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</si>
  <si>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</si>
  <si>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</si>
  <si>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</si>
  <si>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</si>
  <si>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</si>
  <si>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</si>
  <si>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</si>
  <si>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</si>
  <si>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</si>
  <si>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</si>
  <si>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</si>
  <si>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</si>
  <si>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</si>
  <si>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</si>
  <si>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</si>
  <si>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</si>
  <si>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</si>
  <si>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</si>
  <si>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</si>
  <si>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</si>
  <si>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</si>
  <si>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</si>
  <si>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</si>
  <si>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</si>
  <si>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</si>
  <si>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</si>
  <si>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</si>
  <si>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</si>
  <si>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</si>
  <si>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</si>
  <si>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</si>
  <si>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</si>
  <si>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</si>
  <si>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</si>
  <si>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</si>
  <si>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</si>
  <si>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</si>
  <si>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</si>
  <si>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</si>
  <si>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</si>
  <si>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</si>
  <si>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</si>
  <si>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</si>
  <si>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</si>
  <si>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</si>
  <si>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</si>
  <si>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</si>
  <si>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</si>
  <si>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</si>
  <si>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</si>
  <si>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</si>
  <si>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</si>
  <si>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</si>
  <si>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</si>
  <si>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</si>
  <si>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</si>
  <si>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</si>
  <si>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</si>
  <si>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</si>
  <si>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</si>
  <si>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</si>
  <si>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</si>
  <si>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</si>
  <si>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</si>
  <si>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</si>
  <si>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</si>
  <si>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</si>
  <si>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</si>
  <si>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</si>
  <si>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</si>
  <si>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</si>
  <si>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</si>
  <si>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</si>
  <si>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</si>
  <si>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</si>
  <si>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</si>
  <si>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</si>
  <si>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</si>
  <si>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</si>
  <si>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</si>
  <si>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</si>
  <si>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</si>
  <si>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</si>
  <si>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</si>
  <si>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</si>
  <si>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</si>
  <si>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</si>
  <si>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</si>
  <si>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</si>
  <si>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</si>
  <si>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</si>
  <si>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</si>
  <si>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</si>
  <si>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</si>
  <si>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</si>
  <si>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</si>
  <si>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</si>
  <si>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</si>
  <si>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</si>
  <si>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</si>
  <si>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</si>
  <si>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</si>
  <si>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</si>
  <si>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</si>
  <si>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</si>
  <si>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</si>
  <si>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</si>
  <si>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</si>
  <si>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</si>
  <si>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</si>
  <si>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</si>
  <si>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</si>
  <si>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</si>
  <si>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</si>
  <si>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</si>
  <si>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</si>
  <si>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</si>
  <si>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</si>
  <si>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</si>
  <si>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</si>
  <si>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</si>
  <si>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</si>
  <si>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</si>
  <si>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</si>
  <si>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</si>
  <si>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</si>
  <si>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</si>
  <si>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</si>
  <si>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</si>
  <si>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</si>
  <si>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</si>
  <si>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</si>
  <si>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</si>
  <si>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</si>
  <si>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</si>
  <si>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</si>
  <si>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</si>
  <si>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</si>
  <si>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</si>
  <si>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</si>
  <si>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</si>
  <si>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</si>
  <si>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</si>
  <si>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</si>
  <si>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</si>
  <si>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</si>
  <si>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</si>
  <si>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</si>
  <si>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</si>
  <si>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</si>
  <si>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</si>
  <si>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</si>
  <si>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</si>
  <si>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</si>
  <si>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</si>
  <si>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</si>
  <si>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</si>
  <si>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</si>
  <si>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</si>
  <si>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</si>
  <si>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</si>
  <si>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</si>
  <si>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</si>
  <si>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</si>
  <si>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</si>
  <si>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</si>
  <si>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</si>
  <si>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</si>
  <si>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</si>
  <si>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</si>
  <si>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</si>
  <si>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</si>
  <si>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</si>
  <si>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</si>
  <si>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</si>
  <si>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</si>
  <si>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</si>
  <si>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</si>
  <si>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</si>
  <si>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</si>
  <si>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</si>
  <si>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</si>
  <si>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</si>
  <si>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</si>
  <si>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</si>
  <si>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</si>
  <si>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</si>
  <si>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</si>
  <si>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</si>
  <si>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</si>
  <si>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</si>
  <si>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</si>
  <si>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</si>
  <si>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</si>
  <si>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</si>
  <si>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</si>
  <si>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</si>
  <si>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</si>
  <si>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</si>
  <si>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</si>
  <si>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</si>
  <si>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</si>
  <si>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</si>
  <si>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</si>
  <si>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</si>
  <si>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</si>
  <si>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</si>
  <si>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</si>
  <si>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</si>
  <si>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</si>
  <si>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</si>
  <si>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</si>
  <si>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</si>
  <si>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</si>
  <si>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</si>
  <si>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</si>
  <si>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</si>
  <si>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</si>
  <si>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</si>
  <si>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</si>
  <si>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</si>
  <si>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</si>
  <si>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</si>
  <si>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</si>
  <si>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</si>
  <si>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</si>
  <si>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</si>
  <si>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</si>
  <si>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</si>
  <si>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</si>
  <si>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</si>
  <si>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</si>
  <si>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</si>
  <si>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</si>
  <si>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</si>
  <si>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</si>
  <si>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</si>
  <si>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</si>
  <si>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</si>
  <si>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</si>
  <si>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</si>
  <si>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</si>
  <si>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</si>
  <si>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</si>
  <si>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</si>
  <si>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</si>
  <si>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</si>
  <si>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</si>
  <si>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</si>
  <si>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</si>
  <si>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</si>
  <si>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</si>
  <si>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</si>
  <si>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</si>
  <si>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</si>
  <si>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</si>
  <si>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</si>
  <si>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</si>
  <si>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</si>
  <si>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</si>
  <si>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</si>
  <si>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</si>
  <si>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</si>
  <si>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</si>
  <si>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</si>
  <si>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</si>
  <si>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</si>
  <si>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</si>
  <si>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</si>
  <si>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</si>
  <si>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</si>
  <si>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</si>
  <si>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</si>
  <si>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</si>
  <si>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</si>
  <si>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</si>
  <si>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</si>
  <si>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</si>
  <si>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</si>
  <si>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</si>
  <si>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</si>
  <si>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</si>
  <si>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</si>
  <si>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</si>
  <si>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</si>
  <si>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</si>
  <si>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</si>
  <si>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</si>
  <si>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</si>
  <si>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</si>
  <si>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</si>
  <si>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</si>
  <si>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</si>
  <si>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</si>
  <si>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</si>
  <si>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</si>
  <si>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</si>
  <si>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</si>
  <si>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</si>
  <si>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</si>
  <si>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</si>
  <si>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</si>
  <si>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</si>
  <si>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</si>
  <si>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</si>
  <si>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</si>
  <si>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</si>
  <si>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</si>
  <si>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</si>
  <si>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</si>
  <si>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</si>
  <si>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</si>
  <si>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</si>
  <si>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</si>
  <si>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</si>
  <si>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</si>
  <si>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</si>
  <si>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</si>
  <si>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</si>
  <si>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</si>
  <si>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</si>
  <si>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</si>
  <si>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</si>
  <si>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</si>
  <si>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</si>
  <si>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</si>
  <si>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</si>
  <si>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</si>
  <si>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</si>
  <si>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</si>
  <si>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</si>
  <si>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</si>
  <si>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</si>
  <si>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</si>
  <si>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</si>
  <si>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</si>
  <si>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</si>
  <si>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</si>
  <si>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</si>
  <si>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</si>
  <si>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</si>
  <si>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</si>
  <si>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</si>
  <si>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</si>
  <si>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</si>
  <si>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</si>
  <si>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</si>
  <si>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</si>
  <si>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</si>
  <si>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</si>
  <si>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</si>
  <si>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</si>
  <si>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</si>
  <si>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</si>
  <si>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</si>
  <si>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</si>
  <si>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</si>
  <si>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</si>
  <si>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</si>
  <si>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</si>
  <si>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</si>
  <si>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</si>
  <si>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</si>
  <si>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</si>
  <si>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</si>
  <si>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</si>
  <si>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</si>
  <si>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</si>
  <si>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</si>
  <si>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</si>
  <si>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</si>
  <si>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</si>
  <si>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</si>
  <si>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</si>
  <si>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</si>
  <si>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</si>
  <si>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</si>
  <si>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</si>
  <si>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</si>
  <si>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</si>
  <si>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</si>
  <si>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</si>
  <si>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</si>
  <si>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</si>
  <si>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</si>
  <si>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</si>
  <si>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</si>
  <si>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</si>
  <si>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</si>
  <si>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</si>
  <si>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</si>
  <si>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</si>
  <si>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</si>
  <si>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</si>
  <si>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</si>
  <si>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</si>
  <si>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</si>
  <si>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</si>
  <si>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</si>
  <si>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</si>
  <si>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</si>
  <si>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</si>
  <si>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</si>
  <si>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</si>
  <si>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</si>
  <si>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</si>
  <si>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</si>
  <si>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</si>
  <si>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</si>
  <si>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</si>
  <si>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</si>
  <si>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</si>
  <si>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</si>
  <si>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</si>
  <si>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</si>
  <si>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</si>
  <si>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</si>
  <si>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</si>
  <si>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</si>
  <si>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</si>
  <si>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</si>
  <si>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</si>
  <si>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</si>
  <si>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</si>
  <si>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</si>
  <si>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</si>
  <si>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</si>
  <si>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</si>
  <si>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</si>
  <si>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</si>
  <si>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</si>
  <si>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</si>
  <si>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</si>
  <si>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</si>
  <si>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</si>
  <si>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</si>
  <si>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</si>
  <si>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</si>
  <si>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</si>
  <si>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</si>
  <si>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</si>
  <si>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</si>
  <si>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</si>
  <si>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</si>
  <si>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</si>
  <si>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</si>
  <si>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</si>
  <si>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</si>
  <si>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</si>
  <si>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</si>
  <si>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</si>
  <si>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</si>
  <si>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</si>
  <si>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</si>
  <si>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</si>
  <si>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</si>
  <si>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</si>
  <si>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</si>
  <si>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</si>
  <si>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</si>
  <si>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</si>
  <si>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</si>
  <si>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</si>
  <si>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</si>
  <si>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</si>
  <si>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</si>
  <si>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</si>
  <si>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</si>
  <si>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</si>
  <si>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</si>
  <si>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</si>
  <si>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</si>
  <si>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</si>
  <si>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</si>
  <si>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</si>
  <si>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</si>
  <si>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</si>
  <si>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</si>
  <si>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</si>
  <si>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</si>
  <si>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</si>
  <si>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</si>
  <si>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</si>
  <si>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</si>
  <si>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</si>
  <si>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</si>
  <si>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</si>
  <si>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</si>
  <si>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</si>
  <si>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</si>
  <si>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</si>
  <si>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</si>
  <si>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</si>
  <si>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</si>
  <si>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</si>
  <si>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</si>
  <si>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</si>
  <si>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</si>
  <si>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</si>
  <si>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</si>
  <si>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</si>
  <si>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</si>
  <si>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</si>
  <si>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</si>
  <si>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</si>
  <si>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</si>
  <si>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</si>
  <si>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</si>
  <si>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</si>
  <si>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</si>
  <si>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</si>
  <si>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</si>
  <si>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</si>
  <si>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</si>
  <si>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</si>
  <si>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</si>
  <si>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</si>
  <si>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</si>
  <si>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</si>
  <si>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</si>
  <si>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</si>
  <si>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</si>
  <si>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</si>
  <si>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</si>
  <si>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</si>
  <si>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</si>
  <si>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</si>
  <si>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</si>
  <si>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</si>
  <si>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</si>
  <si>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</si>
  <si>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</si>
  <si>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</si>
  <si>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</si>
  <si>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</si>
  <si>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</si>
  <si>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</si>
  <si>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</si>
  <si>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</si>
  <si>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</si>
  <si>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</si>
  <si>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</si>
  <si>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</si>
  <si>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</si>
  <si>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</si>
  <si>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</si>
  <si>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</si>
  <si>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</si>
  <si>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</si>
  <si>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</si>
  <si>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</si>
  <si>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</si>
  <si>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</si>
  <si>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</si>
  <si>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</si>
  <si>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</si>
  <si>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</si>
  <si>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</si>
  <si>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</si>
  <si>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</si>
  <si>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</si>
  <si>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</si>
  <si>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</si>
  <si>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</si>
  <si>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</si>
  <si>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</si>
  <si>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</si>
  <si>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</si>
  <si>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</si>
  <si>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</si>
  <si>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</si>
  <si>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</si>
  <si>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</si>
  <si>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</si>
  <si>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</si>
  <si>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</si>
  <si>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</si>
  <si>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</si>
  <si>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</si>
  <si>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</si>
  <si>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</si>
  <si>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</si>
  <si>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</si>
  <si>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</si>
  <si>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</si>
  <si>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</si>
  <si>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</si>
  <si>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</si>
  <si>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</si>
  <si>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</si>
  <si>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</si>
  <si>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</si>
  <si>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</si>
  <si>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</si>
  <si>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</si>
  <si>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</si>
  <si>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</si>
  <si>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</si>
  <si>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</si>
  <si>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</si>
  <si>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</si>
  <si>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</si>
  <si>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</si>
  <si>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</si>
  <si>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</si>
  <si>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</si>
  <si>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</si>
  <si>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</si>
  <si>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</si>
  <si>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</si>
  <si>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</si>
  <si>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</si>
  <si>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</si>
  <si>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</si>
  <si>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</si>
  <si>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</si>
  <si>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</si>
  <si>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</si>
  <si>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</si>
  <si>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</si>
  <si>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</si>
  <si>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</si>
  <si>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</si>
  <si>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</si>
  <si>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</si>
  <si>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</si>
  <si>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</si>
  <si>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</si>
  <si>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</si>
  <si>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</si>
  <si>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</si>
  <si>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</si>
  <si>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</si>
  <si>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</si>
  <si>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</si>
  <si>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</si>
  <si>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</si>
  <si>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</si>
  <si>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</si>
  <si>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</si>
  <si>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</si>
  <si>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</si>
  <si>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</si>
  <si>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</si>
  <si>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</si>
  <si>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</si>
  <si>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</si>
  <si>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</si>
  <si>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</si>
  <si>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</si>
  <si>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</si>
  <si>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</si>
  <si>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</si>
  <si>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</si>
  <si>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</si>
  <si>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</si>
  <si>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</si>
  <si>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</si>
  <si>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</si>
  <si>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</si>
  <si>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</si>
  <si>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</si>
  <si>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</si>
  <si>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</si>
  <si>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</si>
  <si>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</si>
  <si>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</si>
  <si>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</si>
  <si>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</si>
  <si>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</si>
  <si>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</si>
  <si>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</si>
  <si>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</si>
  <si>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</si>
  <si>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</si>
  <si>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</si>
  <si>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</si>
  <si>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</si>
  <si>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</si>
  <si>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</si>
  <si>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</si>
  <si>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</si>
  <si>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</si>
  <si>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</si>
  <si>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</si>
  <si>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</si>
  <si>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</si>
  <si>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</si>
  <si>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</si>
  <si>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</si>
  <si>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</si>
  <si>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</si>
  <si>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</si>
  <si>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</si>
  <si>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</si>
  <si>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</si>
  <si>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</si>
  <si>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</si>
  <si>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</si>
  <si>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</si>
  <si>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</si>
  <si>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</si>
  <si>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</si>
  <si>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</si>
  <si>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</si>
  <si>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</si>
  <si>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</si>
  <si>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</si>
  <si>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</si>
  <si>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</si>
  <si>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</si>
  <si>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</si>
  <si>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</si>
  <si>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</si>
  <si>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</si>
  <si>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</si>
  <si>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</si>
  <si>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</si>
  <si>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</si>
  <si>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</si>
  <si>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</si>
  <si>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</si>
  <si>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</si>
  <si>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</si>
  <si>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</si>
  <si>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</si>
  <si>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</si>
  <si>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</si>
  <si>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</si>
  <si>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</si>
  <si>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</si>
  <si>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</si>
  <si>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</si>
  <si>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</si>
  <si>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</si>
  <si>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</si>
  <si>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</si>
  <si>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</si>
  <si>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</si>
  <si>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</si>
  <si>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</si>
  <si>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</si>
  <si>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</si>
  <si>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</si>
  <si>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</si>
  <si>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</si>
  <si>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</si>
  <si>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</si>
  <si>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</si>
  <si>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</si>
  <si>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</si>
  <si>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</si>
  <si>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</si>
  <si>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</si>
  <si>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</si>
  <si>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</si>
  <si>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</si>
  <si>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</si>
  <si>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</si>
  <si>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</si>
  <si>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</si>
  <si>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</si>
  <si>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</si>
  <si>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</si>
  <si>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</si>
  <si>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</si>
  <si>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</si>
  <si>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</si>
  <si>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</si>
  <si>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</si>
  <si>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</si>
  <si>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</si>
  <si>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</si>
  <si>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</si>
  <si>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</si>
  <si>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</si>
  <si>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</si>
  <si>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</si>
  <si>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</si>
  <si>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</si>
  <si>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</si>
  <si>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</si>
  <si>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</si>
  <si>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</si>
  <si>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</si>
  <si>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</si>
  <si>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</si>
  <si>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</si>
  <si>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</si>
  <si>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</si>
  <si>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</si>
  <si>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</si>
  <si>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</si>
  <si>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</si>
  <si>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</si>
  <si>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</si>
  <si>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</si>
  <si>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</si>
  <si>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</si>
  <si>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</si>
  <si>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</si>
  <si>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</si>
  <si>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</si>
  <si>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</si>
  <si>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</si>
  <si>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</si>
  <si>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</si>
  <si>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</si>
  <si>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</si>
  <si>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</si>
  <si>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</si>
  <si>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</si>
  <si>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</si>
  <si>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</si>
  <si>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</si>
  <si>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</si>
  <si>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</si>
  <si>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</si>
  <si>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</si>
  <si>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</si>
  <si>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</si>
  <si>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</si>
  <si>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</si>
  <si>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</si>
  <si>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</si>
  <si>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</si>
  <si>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</si>
  <si>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</si>
  <si>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</si>
  <si>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</si>
  <si>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</si>
  <si>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</si>
  <si>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</si>
  <si>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</si>
  <si>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</si>
  <si>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</si>
  <si>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</si>
  <si>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</si>
  <si>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</si>
  <si>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</si>
  <si>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</si>
  <si>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</si>
  <si>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</si>
  <si>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</si>
  <si>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</si>
  <si>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</si>
  <si>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</si>
  <si>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</si>
  <si>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</si>
  <si>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</si>
  <si>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</si>
  <si>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</si>
  <si>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</si>
  <si>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</si>
  <si>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</si>
  <si>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</si>
  <si>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</si>
  <si>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</si>
  <si>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</si>
  <si>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</si>
  <si>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</si>
  <si>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</si>
  <si>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</si>
  <si>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</si>
  <si>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</si>
  <si>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</si>
  <si>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</si>
  <si>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</si>
  <si>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</si>
  <si>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</si>
  <si>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</si>
  <si>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</si>
  <si>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</si>
  <si>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</si>
  <si>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</si>
  <si>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</si>
  <si>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</si>
  <si>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</si>
  <si>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</si>
  <si>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</si>
  <si>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</si>
  <si>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</si>
  <si>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</si>
  <si>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</si>
  <si>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</si>
  <si>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</si>
  <si>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</si>
  <si>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</si>
  <si>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</si>
  <si>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</si>
  <si>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</si>
  <si>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</si>
  <si>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</si>
  <si>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</si>
  <si>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</si>
  <si>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</si>
  <si>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</si>
  <si>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</si>
  <si>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</si>
  <si>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</si>
  <si>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</si>
  <si>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</si>
  <si>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</si>
  <si>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</si>
  <si>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</si>
  <si>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</si>
  <si>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</si>
  <si>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</si>
  <si>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</si>
  <si>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</si>
  <si>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</si>
  <si>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</si>
  <si>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</si>
  <si>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</si>
  <si>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</si>
  <si>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</si>
  <si>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</si>
  <si>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</si>
  <si>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</si>
  <si>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</si>
  <si>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</si>
  <si>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</si>
  <si>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</si>
  <si>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</si>
  <si>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</si>
  <si>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</si>
  <si>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</si>
  <si>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</si>
  <si>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</si>
  <si>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</si>
  <si>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</si>
  <si>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</si>
  <si>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</si>
  <si>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</si>
  <si>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</si>
  <si>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</si>
  <si>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</si>
  <si>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</si>
  <si>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</si>
  <si>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</si>
  <si>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</si>
  <si>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</si>
  <si>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</si>
  <si>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</si>
  <si>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</si>
  <si>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</si>
  <si>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</si>
  <si>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</si>
  <si>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</si>
  <si>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</si>
  <si>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</si>
  <si>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</si>
  <si>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</si>
  <si>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</si>
  <si>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</si>
  <si>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</si>
  <si>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</si>
  <si>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</si>
  <si>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</si>
  <si>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</si>
  <si>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</si>
  <si>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</si>
  <si>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</si>
  <si>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</si>
  <si>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</si>
  <si>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</si>
  <si>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</si>
  <si>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</si>
  <si>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</si>
  <si>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</si>
  <si>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</si>
  <si>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</si>
  <si>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</si>
  <si>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</si>
  <si>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</si>
  <si>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</si>
  <si>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</si>
  <si>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</si>
  <si>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</si>
  <si>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</si>
  <si>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</si>
  <si>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</si>
  <si>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</si>
  <si>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</si>
  <si>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</si>
  <si>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</si>
  <si>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</si>
  <si>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</si>
  <si>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</si>
  <si>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</si>
  <si>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</si>
  <si>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</si>
  <si>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</si>
  <si>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</si>
  <si>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</si>
  <si>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</si>
  <si>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</si>
  <si>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</si>
  <si>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</si>
  <si>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</si>
  <si>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</si>
  <si>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</si>
  <si>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</si>
  <si>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</si>
  <si>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</si>
  <si>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</si>
  <si>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</si>
  <si>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</si>
  <si>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</si>
  <si>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</si>
  <si>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</si>
  <si>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</si>
  <si>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</si>
  <si>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</si>
  <si>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</si>
  <si>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</si>
  <si>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</si>
  <si>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</si>
  <si>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</si>
  <si>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</si>
  <si>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</si>
  <si>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</si>
  <si>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</si>
  <si>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</si>
  <si>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</si>
  <si>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</si>
  <si>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</si>
  <si>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</si>
  <si>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</si>
  <si>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</si>
  <si>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</si>
  <si>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</si>
  <si>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</si>
  <si>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</si>
  <si>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</si>
  <si>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</si>
  <si>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</si>
  <si>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</si>
  <si>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</si>
  <si>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</si>
  <si>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</si>
  <si>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</si>
  <si>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</si>
  <si>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</si>
  <si>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</si>
  <si>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</si>
  <si>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</si>
  <si>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</si>
  <si>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</si>
  <si>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</si>
  <si>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</si>
  <si>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</si>
  <si>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</si>
  <si>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</si>
  <si>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</si>
  <si>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</si>
  <si>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</si>
  <si>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</si>
  <si>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</si>
  <si>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</si>
  <si>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</si>
  <si>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</si>
  <si>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</si>
  <si>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</si>
  <si>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</si>
  <si>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</si>
  <si>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</si>
  <si>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</si>
  <si>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</si>
  <si>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</si>
  <si>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</si>
  <si>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</si>
  <si>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</si>
  <si>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</si>
  <si>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</si>
  <si>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</si>
  <si>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</si>
  <si>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</si>
  <si>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</si>
  <si>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</si>
  <si>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</si>
  <si>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</si>
  <si>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</si>
  <si>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</si>
  <si>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</si>
  <si>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</si>
  <si>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</si>
  <si>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</si>
  <si>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</si>
  <si>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</si>
  <si>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</si>
  <si>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</si>
  <si>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</si>
  <si>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</si>
  <si>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</si>
  <si>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</si>
  <si>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</si>
  <si>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</si>
  <si>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</si>
  <si>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</si>
  <si>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</si>
  <si>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</si>
  <si>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</si>
  <si>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</si>
  <si>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</si>
  <si>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</si>
  <si>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</si>
  <si>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</si>
  <si>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</si>
  <si>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</si>
  <si>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</si>
  <si>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</si>
  <si>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</si>
  <si>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</si>
  <si>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</si>
  <si>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</si>
  <si>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</si>
  <si>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</si>
  <si>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</si>
  <si>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</si>
  <si>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</si>
  <si>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</si>
  <si>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</si>
  <si>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</si>
  <si>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</si>
  <si>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</si>
  <si>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</si>
  <si>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</si>
  <si>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</si>
  <si>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</si>
  <si>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</si>
  <si>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</si>
  <si>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</si>
  <si>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</si>
  <si>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</si>
  <si>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</si>
  <si>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</si>
  <si>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</si>
  <si>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</si>
  <si>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</si>
  <si>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</si>
  <si>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</si>
  <si>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</si>
  <si>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</si>
  <si>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</si>
  <si>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</si>
  <si>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</si>
  <si>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</si>
  <si>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</si>
  <si>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</si>
  <si>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</si>
  <si>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</si>
  <si>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</si>
  <si>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</si>
  <si>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</si>
  <si>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</si>
  <si>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</si>
  <si>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</si>
  <si>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</si>
  <si>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</si>
  <si>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</si>
  <si>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</si>
  <si>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</si>
  <si>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</si>
  <si>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</si>
  <si>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</si>
  <si>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</si>
  <si>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</si>
  <si>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</si>
  <si>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</si>
  <si>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</si>
  <si>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</si>
  <si>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</si>
  <si>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</si>
  <si>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</si>
  <si>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</si>
  <si>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</si>
  <si>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</si>
  <si>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</si>
  <si>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</si>
  <si>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</si>
  <si>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</si>
  <si>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</si>
  <si>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</si>
  <si>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</si>
  <si>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</si>
  <si>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</si>
  <si>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</si>
  <si>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</si>
  <si>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</si>
  <si>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</si>
  <si>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</si>
  <si>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</si>
  <si>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</si>
  <si>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</si>
  <si>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</si>
  <si>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</si>
  <si>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</si>
  <si>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</si>
  <si>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</si>
  <si>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</si>
  <si>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</si>
  <si>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</si>
  <si>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</si>
  <si>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</si>
  <si>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</si>
  <si>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</si>
  <si>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</si>
  <si>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</si>
  <si>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</si>
  <si>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</si>
  <si>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</si>
  <si>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</si>
  <si>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</si>
  <si>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</si>
  <si>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</si>
  <si>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</si>
  <si>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</si>
  <si>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</si>
  <si>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</si>
  <si>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</si>
  <si>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</si>
  <si>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</si>
  <si>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</si>
  <si>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</si>
  <si>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</si>
  <si>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</si>
  <si>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</si>
  <si>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</si>
  <si>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</si>
  <si>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</si>
  <si>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</si>
  <si>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</si>
  <si>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</si>
  <si>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</si>
  <si>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</si>
  <si>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</si>
  <si>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</si>
  <si>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</si>
  <si>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</si>
  <si>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</si>
  <si>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</si>
  <si>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</si>
  <si>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</si>
  <si>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</si>
  <si>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</si>
  <si>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</si>
  <si>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</si>
  <si>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</si>
  <si>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</si>
  <si>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</si>
  <si>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</si>
  <si>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</si>
  <si>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</si>
  <si>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</si>
  <si>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</si>
  <si>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</si>
  <si>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</si>
  <si>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</si>
  <si>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</si>
  <si>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</si>
  <si>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</si>
  <si>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</si>
  <si>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</si>
  <si>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</si>
  <si>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</si>
  <si>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</si>
  <si>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</si>
  <si>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</si>
  <si>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</si>
  <si>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</si>
  <si>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</si>
  <si>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</si>
  <si>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</si>
  <si>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</si>
  <si>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</si>
  <si>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</si>
  <si>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</si>
  <si>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</si>
  <si>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</si>
  <si>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</si>
  <si>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</si>
  <si>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</si>
  <si>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</si>
  <si>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</si>
  <si>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</si>
  <si>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</si>
  <si>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</si>
  <si>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</si>
  <si>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</si>
  <si>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</si>
  <si>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</si>
  <si>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</si>
  <si>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</si>
  <si>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</si>
  <si>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</si>
  <si>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</si>
  <si>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</si>
  <si>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</si>
  <si>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</si>
  <si>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</si>
  <si>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</si>
  <si>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</si>
  <si>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</si>
  <si>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</si>
  <si>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</si>
  <si>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</si>
  <si>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</si>
  <si>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</si>
  <si>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</si>
  <si>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</si>
  <si>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</si>
  <si>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</si>
  <si>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</si>
  <si>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</si>
  <si>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</si>
  <si>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</si>
  <si>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</si>
  <si>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</si>
  <si>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</si>
  <si>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</si>
  <si>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</si>
  <si>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</si>
  <si>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</si>
  <si>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</si>
  <si>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</si>
  <si>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</si>
  <si>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</si>
  <si>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</si>
  <si>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</si>
  <si>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</si>
  <si>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</si>
  <si>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</si>
  <si>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</si>
  <si>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</si>
  <si>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</si>
  <si>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</si>
  <si>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</si>
  <si>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</si>
  <si>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</si>
  <si>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</si>
  <si>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</si>
  <si>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</si>
  <si>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</si>
  <si>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</si>
  <si>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</si>
  <si>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</si>
  <si>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</si>
  <si>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</si>
  <si>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</si>
  <si>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</si>
  <si>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</si>
  <si>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</si>
  <si>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</si>
  <si>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</si>
  <si>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</si>
  <si>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</si>
  <si>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</si>
  <si>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</si>
  <si>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</si>
  <si>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</si>
  <si>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</si>
  <si>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</si>
  <si>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</si>
  <si>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</si>
  <si>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</si>
  <si>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</si>
  <si>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</si>
  <si>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</si>
  <si>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</si>
  <si>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</si>
  <si>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</si>
  <si>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</si>
  <si>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</si>
  <si>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</si>
  <si>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</si>
  <si>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</si>
  <si>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</si>
  <si>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</si>
  <si>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</si>
  <si>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</si>
  <si>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</si>
  <si>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</si>
  <si>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</si>
  <si>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</si>
  <si>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</si>
  <si>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</si>
  <si>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</si>
  <si>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</si>
  <si>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</si>
  <si>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</si>
  <si>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</si>
  <si>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</si>
  <si>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</si>
  <si>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</si>
  <si>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</si>
  <si>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</si>
  <si>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</si>
  <si>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</si>
  <si>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</si>
  <si>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</si>
  <si>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</si>
  <si>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</si>
  <si>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</si>
  <si>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</si>
  <si>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</si>
  <si>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</si>
  <si>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</si>
  <si>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</si>
  <si>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</si>
  <si>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</si>
  <si>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</si>
  <si>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</si>
  <si>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</si>
  <si>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</si>
  <si>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</si>
  <si>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</si>
  <si>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</si>
  <si>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</si>
  <si>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</si>
  <si>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</si>
  <si>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</si>
  <si>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</si>
  <si>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</si>
  <si>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</si>
  <si>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</si>
  <si>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</si>
  <si>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</si>
  <si>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</si>
  <si>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</si>
  <si>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</si>
  <si>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</si>
  <si>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</si>
  <si>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</si>
  <si>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</si>
  <si>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</si>
  <si>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</si>
  <si>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</si>
  <si>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</si>
  <si>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</si>
  <si>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</si>
  <si>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</si>
  <si>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</si>
  <si>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</si>
  <si>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</si>
  <si>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</si>
  <si>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</si>
  <si>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</si>
  <si>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</si>
  <si>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</si>
  <si>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</si>
  <si>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</si>
  <si>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</si>
  <si>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</si>
  <si>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</si>
  <si>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</si>
  <si>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</si>
  <si>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</si>
  <si>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</si>
  <si>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</si>
  <si>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</si>
  <si>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</si>
  <si>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</si>
  <si>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</si>
  <si>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</si>
  <si>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</si>
  <si>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</si>
  <si>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</si>
  <si>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</si>
  <si>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</si>
  <si>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</si>
  <si>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</si>
  <si>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</si>
  <si>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</si>
  <si>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</si>
  <si>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</si>
  <si>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</si>
  <si>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</si>
  <si>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</si>
  <si>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</si>
  <si>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</si>
  <si>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</si>
  <si>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</si>
  <si>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</si>
  <si>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</si>
  <si>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</si>
  <si>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</si>
  <si>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</si>
  <si>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</si>
  <si>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</si>
  <si>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</si>
  <si>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</si>
  <si>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</si>
  <si>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</si>
  <si>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</si>
  <si>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</si>
  <si>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</si>
  <si>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</si>
  <si>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</si>
  <si>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</si>
  <si>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</si>
  <si>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</si>
  <si>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</si>
  <si>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</si>
  <si>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</si>
  <si>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</si>
  <si>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</si>
  <si>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</si>
  <si>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</si>
  <si>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</si>
  <si>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</si>
  <si>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</si>
  <si>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</si>
  <si>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</si>
  <si>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</si>
  <si>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</si>
  <si>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</si>
  <si>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</si>
  <si>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</si>
  <si>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</si>
  <si>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</si>
  <si>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</si>
  <si>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</si>
  <si>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</si>
  <si>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</si>
  <si>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</si>
  <si>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</si>
  <si>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</si>
  <si>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</si>
  <si>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</si>
  <si>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</si>
  <si>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</si>
  <si>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</si>
  <si>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</si>
  <si>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</si>
  <si>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</si>
  <si>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</si>
  <si>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</si>
  <si>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</si>
  <si>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</si>
  <si>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</si>
  <si>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</si>
  <si>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</si>
  <si>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</si>
  <si>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</si>
  <si>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</si>
  <si>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</si>
  <si>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</si>
  <si>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</si>
  <si>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</si>
  <si>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</si>
  <si>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</si>
  <si>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</si>
  <si>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</si>
  <si>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</si>
  <si>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</si>
  <si>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</si>
  <si>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</si>
  <si>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</si>
  <si>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</si>
  <si>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</si>
  <si>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</si>
  <si>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</si>
  <si>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</si>
  <si>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</si>
  <si>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</si>
  <si>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</si>
  <si>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</si>
  <si>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</si>
  <si>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</si>
  <si>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</si>
  <si>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</si>
  <si>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</si>
  <si>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</si>
  <si>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</si>
  <si>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</si>
  <si>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</si>
  <si>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</si>
  <si>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</si>
  <si>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</si>
  <si>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</si>
  <si>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</si>
  <si>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</si>
  <si>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</si>
  <si>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</si>
  <si>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</si>
  <si>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</si>
  <si>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</si>
  <si>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</si>
  <si>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</si>
  <si>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</si>
  <si>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</si>
  <si>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</si>
  <si>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</si>
  <si>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</si>
  <si>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</si>
  <si>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</si>
  <si>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</si>
  <si>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</si>
  <si>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</si>
  <si>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</si>
  <si>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</si>
  <si>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</si>
  <si>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</si>
  <si>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</si>
  <si>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</si>
  <si>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</si>
  <si>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</si>
  <si>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</si>
  <si>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</si>
  <si>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</si>
  <si>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</si>
  <si>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</si>
  <si>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</si>
  <si>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</si>
  <si>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</si>
  <si>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</si>
  <si>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</si>
  <si>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</si>
  <si>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</si>
  <si>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</si>
  <si>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</si>
  <si>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</si>
  <si>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</si>
  <si>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</si>
  <si>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</si>
  <si>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</si>
  <si>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</si>
  <si>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</si>
  <si>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</si>
  <si>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</si>
  <si>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</si>
  <si>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</si>
  <si>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</si>
  <si>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</si>
  <si>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</si>
  <si>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</si>
  <si>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</si>
  <si>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</si>
  <si>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</si>
  <si>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</si>
  <si>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</si>
  <si>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</si>
  <si>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</si>
  <si>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</si>
  <si>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</si>
  <si>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</si>
  <si>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</si>
  <si>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</si>
  <si>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</si>
  <si>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</si>
  <si>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</si>
  <si>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</si>
  <si>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</si>
  <si>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</si>
  <si>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</si>
  <si>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</si>
  <si>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</si>
  <si>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</si>
  <si>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</si>
  <si>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</si>
  <si>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</si>
  <si>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</si>
  <si>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</si>
  <si>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</si>
  <si>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</si>
  <si>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</si>
  <si>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</si>
  <si>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</si>
  <si>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</si>
  <si>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</si>
  <si>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</si>
  <si>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</si>
  <si>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</si>
  <si>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</si>
  <si>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</si>
  <si>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</si>
  <si>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</si>
  <si>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</si>
  <si>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</si>
  <si>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</si>
  <si>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</si>
  <si>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</si>
  <si>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</si>
  <si>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</si>
  <si>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</si>
  <si>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</si>
  <si>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</si>
  <si>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</si>
  <si>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</si>
  <si>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</si>
  <si>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</si>
  <si>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</si>
  <si>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</si>
  <si>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</si>
  <si>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</si>
  <si>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</si>
  <si>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</si>
  <si>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</si>
  <si>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</si>
  <si>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</si>
  <si>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</si>
  <si>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</si>
  <si>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</si>
  <si>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</si>
  <si>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</si>
  <si>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</si>
  <si>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</si>
  <si>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</si>
  <si>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</si>
  <si>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</si>
  <si>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</si>
  <si>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</si>
  <si>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</si>
  <si>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</si>
  <si>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</si>
  <si>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</si>
  <si>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</si>
  <si>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</si>
  <si>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</si>
  <si>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</si>
  <si>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</si>
  <si>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</si>
  <si>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</si>
  <si>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</si>
  <si>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</si>
  <si>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</si>
  <si>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</si>
  <si>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</si>
  <si>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</si>
  <si>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</si>
  <si>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</si>
  <si>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</si>
  <si>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</si>
  <si>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</si>
  <si>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</si>
  <si>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</si>
  <si>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</si>
  <si>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</si>
  <si>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</si>
  <si>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</si>
  <si>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</si>
  <si>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</si>
  <si>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</si>
  <si>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</si>
  <si>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</si>
  <si>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</si>
  <si>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</si>
  <si>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</si>
  <si>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</si>
  <si>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</si>
  <si>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</si>
  <si>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</si>
  <si>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</si>
  <si>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</si>
  <si>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</si>
  <si>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</si>
  <si>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</si>
  <si>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</si>
  <si>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</si>
  <si>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</si>
  <si>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</si>
  <si>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</si>
  <si>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</si>
  <si>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</si>
  <si>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</si>
  <si>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</si>
  <si>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</si>
  <si>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</si>
  <si>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</si>
  <si>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</si>
  <si>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</si>
  <si>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</si>
  <si>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</si>
  <si>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</si>
  <si>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</si>
  <si>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</si>
  <si>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</si>
  <si>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</si>
  <si>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</si>
  <si>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</si>
  <si>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</si>
  <si>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</si>
  <si>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</si>
  <si>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</si>
  <si>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</si>
  <si>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</si>
  <si>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</si>
  <si>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</si>
  <si>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</si>
  <si>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</si>
  <si>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</si>
  <si>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</si>
  <si>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</si>
  <si>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</si>
  <si>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</si>
  <si>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</si>
  <si>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</si>
  <si>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</si>
  <si>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</si>
  <si>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</si>
  <si>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</si>
  <si>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</si>
  <si>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</si>
  <si>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</si>
  <si>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</si>
  <si>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</si>
  <si>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</si>
  <si>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</si>
  <si>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</si>
  <si>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</si>
  <si>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</si>
  <si>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</si>
  <si>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</si>
  <si>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</si>
  <si>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</si>
  <si>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</si>
  <si>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</si>
  <si>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</si>
  <si>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</si>
  <si>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</si>
  <si>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</si>
  <si>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</si>
  <si>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</si>
  <si>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</si>
  <si>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</si>
  <si>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</si>
  <si>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</si>
  <si>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</si>
  <si>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</si>
  <si>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</si>
  <si>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</si>
  <si>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</si>
  <si>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</si>
  <si>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</si>
  <si>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</si>
  <si>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</si>
  <si>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</si>
  <si>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</si>
  <si>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</si>
  <si>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</si>
  <si>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</si>
  <si>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</si>
  <si>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</si>
  <si>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</si>
  <si>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</si>
  <si>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</si>
  <si>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</si>
  <si>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</si>
  <si>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</si>
  <si>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</si>
  <si>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</si>
  <si>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</si>
  <si>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</si>
  <si>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</si>
  <si>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</si>
  <si>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</si>
  <si>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</si>
  <si>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</si>
  <si>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</si>
  <si>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</si>
  <si>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</si>
  <si>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</si>
  <si>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</si>
  <si>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</si>
  <si>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</si>
  <si>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</si>
  <si>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</si>
  <si>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</si>
  <si>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</si>
  <si>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</si>
  <si>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</si>
  <si>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</si>
  <si>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</si>
  <si>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</si>
  <si>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</si>
  <si>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</si>
  <si>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</si>
  <si>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</si>
  <si>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</si>
  <si>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</si>
  <si>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</si>
  <si>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</si>
  <si>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</si>
  <si>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</si>
  <si>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</si>
  <si>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</si>
  <si>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</si>
  <si>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</si>
  <si>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</si>
  <si>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</si>
  <si>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</si>
  <si>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</si>
  <si>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</si>
  <si>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</si>
  <si>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</si>
  <si>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</si>
  <si>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</si>
  <si>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</si>
  <si>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</si>
  <si>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</si>
  <si>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</si>
  <si>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</si>
  <si>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</si>
  <si>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</si>
  <si>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</si>
  <si>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</si>
  <si>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</si>
  <si>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</si>
  <si>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</si>
  <si>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</si>
  <si>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</si>
  <si>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</si>
  <si>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</si>
  <si>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</si>
  <si>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</si>
  <si>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</si>
  <si>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</si>
  <si>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</si>
  <si>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</si>
  <si>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</si>
  <si>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</si>
  <si>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</si>
  <si>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</si>
  <si>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</si>
  <si>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</si>
  <si>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</si>
  <si>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</si>
  <si>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</si>
  <si>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</si>
  <si>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</si>
  <si>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</si>
  <si>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</si>
  <si>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</si>
  <si>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</si>
  <si>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</si>
  <si>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</si>
  <si>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</si>
  <si>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</si>
  <si>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</si>
  <si>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</si>
  <si>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</si>
  <si>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</si>
  <si>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</si>
  <si>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</si>
  <si>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</si>
  <si>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</si>
  <si>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</si>
  <si>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</si>
  <si>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</si>
  <si>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</si>
  <si>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</si>
  <si>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</si>
  <si>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</si>
  <si>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</si>
  <si>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</si>
  <si>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</si>
  <si>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</si>
  <si>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</si>
  <si>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</si>
  <si>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</si>
  <si>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</si>
  <si>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</si>
  <si>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</si>
  <si>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</si>
  <si>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</si>
  <si>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</si>
  <si>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</si>
  <si>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</si>
  <si>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</si>
  <si>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</si>
  <si>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</si>
  <si>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</si>
  <si>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</si>
  <si>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</si>
  <si>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</si>
  <si>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</si>
  <si>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</si>
  <si>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</si>
  <si>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</si>
  <si>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</si>
  <si>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</si>
  <si>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</si>
  <si>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</si>
  <si>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</si>
  <si>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</si>
  <si>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</si>
  <si>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</si>
  <si>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</si>
  <si>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</si>
  <si>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</si>
  <si>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</si>
  <si>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</si>
  <si>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</si>
  <si>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</si>
  <si>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</si>
  <si>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</si>
  <si>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</si>
  <si>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</si>
  <si>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</si>
  <si>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</si>
  <si>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</si>
  <si>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</si>
  <si>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</si>
  <si>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</si>
  <si>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</si>
  <si>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</si>
  <si>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</si>
  <si>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</si>
  <si>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</si>
  <si>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</si>
  <si>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</si>
  <si>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</si>
  <si>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</si>
  <si>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</si>
  <si>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</si>
  <si>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</si>
  <si>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</si>
  <si>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</si>
  <si>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</si>
  <si>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</si>
  <si>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</si>
  <si>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</si>
  <si>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</si>
  <si>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</si>
  <si>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</si>
  <si>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</si>
  <si>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</si>
  <si>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</si>
  <si>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</si>
  <si>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</si>
  <si>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</si>
  <si>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</si>
  <si>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</si>
  <si>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</si>
  <si>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</si>
  <si>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</si>
  <si>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</si>
  <si>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</si>
  <si>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</si>
  <si>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</si>
  <si>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</si>
  <si>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</si>
  <si>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</si>
  <si>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</si>
  <si>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</si>
  <si>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</si>
  <si>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</si>
  <si>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</si>
  <si>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</si>
  <si>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</si>
  <si>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</si>
  <si>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</si>
  <si>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</si>
  <si>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</si>
  <si>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</si>
  <si>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</si>
  <si>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</si>
  <si>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</si>
  <si>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</si>
  <si>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</si>
  <si>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</si>
  <si>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</si>
  <si>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</si>
  <si>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</si>
  <si>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</si>
  <si>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</si>
  <si>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</si>
  <si>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</si>
  <si>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</si>
  <si>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</si>
  <si>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</si>
  <si>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</si>
  <si>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</si>
  <si>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</si>
  <si>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</si>
  <si>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</si>
  <si>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</si>
  <si>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</si>
  <si>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</si>
  <si>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</si>
  <si>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</si>
  <si>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</si>
  <si>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</si>
  <si>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</si>
  <si>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</si>
  <si>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</si>
  <si>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</si>
  <si>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</si>
  <si>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</si>
  <si>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</si>
  <si>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</si>
  <si>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</si>
  <si>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</si>
  <si>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</si>
  <si>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</si>
  <si>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</si>
  <si>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</si>
  <si>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</si>
  <si>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</si>
  <si>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</si>
  <si>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</si>
  <si>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</si>
  <si>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</si>
  <si>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</si>
  <si>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</si>
  <si>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</si>
  <si>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</si>
  <si>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</si>
  <si>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</si>
  <si>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</si>
  <si>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</si>
  <si>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</si>
  <si>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</si>
  <si>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</si>
  <si>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</si>
  <si>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</si>
  <si>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</si>
  <si>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</si>
  <si>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</si>
  <si>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</si>
  <si>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</si>
  <si>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</si>
  <si>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</si>
  <si>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</si>
  <si>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</si>
  <si>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</si>
  <si>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</si>
  <si>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</si>
  <si>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</si>
  <si>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</si>
  <si>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</si>
  <si>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</si>
  <si>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</si>
  <si>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</si>
  <si>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</si>
  <si>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</si>
  <si>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</si>
  <si>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</si>
  <si>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</si>
  <si>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</si>
  <si>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</si>
  <si>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</si>
  <si>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</si>
  <si>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</si>
  <si>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</si>
  <si>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</si>
  <si>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</si>
  <si>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</si>
  <si>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</si>
  <si>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</si>
  <si>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</si>
  <si>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</si>
  <si>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</si>
  <si>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</si>
  <si>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</si>
  <si>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</si>
  <si>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</si>
  <si>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</si>
  <si>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</si>
  <si>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</si>
  <si>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</si>
  <si>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</si>
  <si>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</si>
  <si>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</si>
  <si>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</si>
  <si>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</si>
  <si>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</si>
  <si>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</si>
  <si>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</si>
  <si>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</si>
  <si>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</si>
  <si>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</si>
  <si>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</si>
  <si>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</si>
  <si>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</si>
  <si>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</si>
  <si>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</si>
  <si>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</si>
  <si>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</si>
  <si>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</si>
  <si>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</si>
  <si>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</si>
  <si>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</si>
  <si>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</si>
  <si>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</si>
  <si>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</si>
  <si>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</si>
  <si>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</si>
  <si>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</si>
  <si>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</si>
  <si>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</si>
  <si>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</si>
  <si>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</si>
  <si>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</si>
  <si>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</si>
  <si>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</si>
  <si>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</si>
  <si>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</si>
  <si>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</si>
  <si>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</si>
  <si>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</si>
  <si>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</si>
  <si>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</si>
  <si>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</si>
  <si>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</si>
  <si>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</si>
  <si>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</si>
  <si>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</si>
  <si>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</si>
  <si>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</si>
  <si>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</si>
  <si>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</si>
  <si>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</si>
  <si>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</si>
  <si>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</si>
  <si>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</si>
  <si>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</si>
  <si>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</si>
  <si>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</si>
  <si>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</si>
  <si>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</si>
  <si>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</si>
  <si>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</si>
  <si>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</si>
  <si>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</si>
  <si>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</si>
  <si>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</si>
  <si>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</si>
  <si>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</si>
  <si>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</si>
  <si>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</si>
  <si>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</si>
  <si>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</si>
  <si>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</si>
  <si>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</si>
  <si>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</si>
  <si>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</si>
  <si>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</si>
  <si>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</si>
  <si>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</si>
  <si>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</si>
  <si>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</si>
  <si>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</si>
  <si>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</si>
  <si>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</si>
  <si>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</si>
  <si>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</si>
  <si>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</si>
  <si>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</si>
  <si>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</si>
  <si>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</si>
  <si>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</si>
  <si>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</si>
  <si>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</si>
  <si>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</si>
  <si>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</si>
  <si>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</si>
  <si>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</si>
  <si>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</si>
  <si>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</si>
  <si>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</si>
  <si>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</si>
  <si>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</si>
  <si>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</si>
  <si>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</si>
  <si>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</si>
  <si>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</si>
  <si>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</si>
  <si>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</si>
  <si>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</si>
  <si>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</si>
  <si>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</si>
  <si>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</si>
  <si>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</si>
  <si>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</si>
  <si>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</si>
  <si>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</si>
  <si>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</si>
  <si>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</si>
  <si>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</si>
  <si>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</si>
  <si>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</si>
  <si>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</si>
  <si>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</si>
  <si>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</si>
  <si>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</si>
  <si>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</si>
  <si>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</si>
  <si>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</si>
  <si>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</si>
  <si>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</si>
  <si>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</si>
  <si>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</si>
  <si>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</si>
  <si>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</si>
  <si>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</si>
  <si>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</si>
  <si>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</si>
  <si>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</si>
  <si>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</si>
  <si>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</si>
  <si>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</si>
  <si>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</si>
  <si>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</si>
  <si>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</si>
  <si>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</si>
  <si>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</si>
  <si>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</si>
  <si>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</si>
  <si>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</si>
  <si>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</si>
  <si>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</si>
  <si>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</si>
  <si>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</si>
  <si>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</si>
  <si>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</si>
  <si>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</si>
  <si>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</si>
  <si>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</si>
  <si>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</si>
  <si>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</si>
  <si>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</si>
  <si>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</si>
  <si>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</si>
  <si>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</si>
  <si>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</si>
  <si>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</si>
  <si>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</si>
  <si>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</si>
  <si>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</si>
  <si>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</si>
  <si>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</si>
  <si>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</si>
  <si>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</si>
  <si>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</si>
  <si>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</si>
  <si>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</si>
  <si>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</si>
  <si>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</si>
  <si>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</si>
  <si>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</si>
  <si>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</si>
  <si>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</si>
  <si>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</si>
  <si>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</si>
  <si>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</si>
  <si>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</si>
  <si>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</si>
  <si>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</si>
  <si>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</si>
  <si>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</si>
  <si>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</si>
  <si>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</si>
  <si>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</si>
  <si>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</si>
  <si>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</si>
  <si>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</si>
  <si>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</si>
  <si>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</si>
  <si>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</si>
  <si>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</si>
  <si>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</si>
  <si>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</si>
  <si>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</si>
  <si>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</si>
  <si>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</si>
  <si>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</si>
  <si>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</si>
  <si>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</si>
  <si>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</si>
  <si>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</si>
  <si>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</si>
  <si>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</si>
  <si>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</si>
  <si>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</si>
  <si>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</si>
  <si>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</si>
  <si>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</si>
  <si>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</si>
  <si>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</si>
  <si>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</si>
  <si>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</si>
  <si>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</si>
  <si>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</si>
  <si>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</si>
  <si>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</si>
  <si>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</si>
  <si>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</si>
  <si>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</si>
  <si>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</si>
  <si>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</si>
  <si>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</si>
  <si>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</si>
  <si>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</si>
  <si>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</si>
  <si>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</si>
  <si>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</si>
  <si>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</si>
  <si>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</si>
  <si>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</si>
  <si>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</si>
  <si>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</si>
  <si>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</si>
  <si>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</si>
  <si>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</si>
  <si>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</si>
  <si>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</si>
  <si>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</si>
  <si>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</si>
  <si>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</si>
  <si>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</si>
  <si>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</si>
  <si>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</si>
  <si>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</si>
  <si>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</si>
  <si>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</si>
  <si>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</si>
  <si>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</si>
  <si>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</si>
  <si>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</si>
  <si>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</si>
  <si>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</si>
  <si>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</si>
  <si>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</si>
  <si>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</si>
  <si>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</si>
  <si>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</si>
  <si>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</si>
  <si>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</si>
  <si>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</si>
  <si>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</si>
  <si>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</si>
  <si>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</si>
  <si>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</si>
  <si>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</si>
  <si>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</si>
  <si>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</si>
  <si>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</si>
  <si>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</si>
  <si>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</si>
  <si>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</si>
  <si>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</si>
  <si>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</si>
  <si>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</si>
  <si>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</si>
  <si>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</si>
  <si>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</si>
  <si>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</si>
  <si>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</si>
  <si>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</si>
  <si>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</si>
  <si>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</si>
  <si>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</si>
  <si>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</si>
  <si>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</si>
  <si>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</si>
  <si>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</si>
  <si>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</si>
  <si>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</si>
  <si>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</si>
  <si>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</si>
  <si>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</si>
  <si>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</si>
  <si>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</si>
  <si>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</si>
  <si>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</si>
  <si>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</si>
  <si>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</si>
  <si>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</si>
  <si>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</si>
  <si>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</si>
  <si>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</si>
  <si>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</si>
  <si>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</si>
  <si>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</si>
  <si>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</si>
  <si>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</si>
  <si>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</si>
  <si>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</si>
  <si>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</si>
  <si>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</si>
  <si>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</si>
  <si>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</si>
  <si>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</si>
  <si>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</si>
  <si>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</si>
  <si>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</si>
  <si>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</si>
  <si>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</si>
  <si>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</si>
  <si>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</si>
  <si>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</si>
  <si>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</si>
  <si>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</si>
  <si>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</si>
  <si>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</si>
  <si>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</si>
  <si>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</si>
  <si>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</si>
  <si>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</si>
  <si>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</si>
  <si>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</si>
  <si>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</si>
  <si>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</si>
  <si>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</si>
  <si>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</si>
  <si>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</si>
  <si>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</si>
  <si>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</si>
  <si>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</si>
  <si>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</si>
  <si>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</si>
  <si>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</si>
  <si>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</si>
  <si>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</si>
  <si>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</si>
  <si>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</si>
  <si>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</si>
  <si>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</si>
  <si>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</si>
  <si>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</si>
  <si>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</si>
  <si>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</si>
  <si>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</si>
  <si>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</si>
  <si>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</si>
  <si>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</si>
  <si>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</si>
  <si>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</si>
  <si>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</si>
  <si>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</si>
  <si>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</si>
  <si>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</si>
  <si>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</si>
  <si>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</si>
  <si>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</si>
  <si>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</si>
  <si>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</si>
  <si>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</si>
  <si>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</si>
  <si>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</si>
  <si>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</si>
  <si>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</si>
  <si>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</si>
  <si>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</si>
  <si>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</si>
  <si>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</si>
  <si>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</si>
  <si>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</si>
  <si>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</si>
  <si>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</si>
  <si>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</si>
  <si>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</si>
  <si>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</si>
  <si>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</si>
  <si>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</si>
  <si>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</si>
  <si>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</si>
  <si>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</si>
  <si>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</si>
  <si>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</si>
  <si>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</si>
  <si>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</si>
  <si>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</si>
  <si>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</si>
  <si>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</si>
  <si>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</si>
  <si>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</si>
  <si>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</si>
  <si>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</si>
  <si>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</si>
  <si>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</si>
  <si>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</si>
  <si>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</si>
  <si>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</si>
  <si>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</si>
  <si>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</si>
  <si>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</si>
  <si>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</si>
  <si>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</si>
  <si>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</si>
  <si>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</si>
  <si>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</si>
  <si>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</si>
  <si>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</si>
  <si>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</si>
  <si>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</si>
  <si>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</si>
  <si>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</si>
  <si>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</si>
  <si>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</si>
  <si>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</si>
  <si>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</si>
  <si>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</si>
  <si>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</si>
  <si>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</si>
  <si>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</si>
  <si>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</si>
  <si>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</si>
  <si>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</si>
  <si>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</si>
  <si>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</si>
  <si>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</si>
  <si>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</si>
  <si>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</si>
  <si>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</si>
  <si>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</si>
  <si>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</si>
  <si>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</si>
  <si>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</si>
  <si>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</si>
  <si>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</si>
  <si>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</si>
  <si>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</si>
  <si>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</si>
  <si>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</si>
  <si>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</si>
  <si>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</si>
  <si>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</si>
  <si>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</si>
  <si>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</si>
  <si>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</si>
  <si>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</si>
  <si>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</si>
  <si>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</si>
  <si>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</si>
  <si>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</si>
  <si>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</si>
  <si>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</si>
  <si>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</si>
  <si>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</si>
  <si>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</si>
  <si>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</si>
  <si>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</si>
  <si>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</si>
  <si>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</si>
  <si>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</si>
  <si>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</si>
  <si>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</si>
  <si>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</si>
  <si>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</si>
  <si>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</si>
  <si>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</si>
  <si>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</si>
  <si>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</si>
  <si>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</si>
  <si>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</si>
  <si>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</si>
  <si>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</si>
  <si>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</si>
  <si>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</si>
  <si>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</si>
  <si>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</si>
  <si>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</si>
  <si>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</si>
  <si>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</si>
  <si>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</si>
  <si>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</si>
  <si>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</si>
  <si>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</si>
  <si>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</si>
  <si>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</si>
  <si>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</si>
  <si>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</si>
  <si>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</si>
  <si>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</si>
  <si>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</si>
  <si>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</si>
  <si>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</si>
  <si>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</si>
  <si>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</si>
  <si>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</si>
  <si>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</si>
  <si>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</si>
  <si>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</si>
  <si>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</si>
  <si>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</si>
  <si>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</si>
  <si>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</si>
  <si>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</si>
  <si>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</si>
  <si>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</si>
  <si>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</si>
  <si>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</si>
  <si>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</si>
  <si>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</si>
  <si>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</si>
  <si>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</si>
  <si>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</si>
  <si>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</si>
  <si>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</si>
  <si>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</si>
  <si>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</si>
  <si>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</si>
  <si>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</si>
  <si>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</si>
  <si>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</si>
  <si>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</si>
  <si>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</si>
  <si>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</si>
  <si>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</si>
  <si>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</si>
  <si>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</si>
  <si>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</si>
  <si>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</si>
  <si>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</si>
  <si>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</si>
  <si>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</si>
  <si>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</si>
  <si>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</si>
  <si>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</si>
  <si>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</si>
  <si>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</si>
  <si>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</si>
  <si>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</si>
  <si>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</si>
  <si>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</si>
  <si>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</si>
  <si>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</si>
  <si>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</si>
  <si>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</si>
  <si>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</si>
  <si>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</si>
  <si>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</si>
  <si>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</si>
  <si>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</si>
  <si>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</si>
  <si>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</si>
  <si>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</si>
  <si>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</si>
  <si>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</si>
  <si>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</si>
  <si>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</si>
  <si>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</si>
  <si>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</si>
  <si>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</si>
  <si>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</si>
  <si>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</si>
  <si>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</si>
  <si>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</si>
  <si>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</si>
  <si>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</si>
  <si>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</si>
  <si>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</si>
  <si>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</si>
  <si>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</si>
  <si>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</si>
  <si>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</si>
  <si>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</si>
  <si>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</si>
  <si>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</si>
  <si>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</si>
  <si>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</si>
  <si>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</si>
  <si>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</si>
  <si>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</si>
  <si>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</si>
  <si>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</si>
  <si>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</si>
  <si>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</si>
  <si>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</si>
  <si>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</si>
  <si>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</si>
  <si>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</si>
  <si>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</si>
  <si>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</si>
  <si>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</si>
  <si>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</si>
  <si>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</si>
  <si>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</si>
  <si>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</si>
  <si>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</si>
  <si>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</si>
  <si>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</si>
  <si>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</si>
  <si>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</si>
  <si>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</si>
  <si>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</si>
  <si>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</si>
  <si>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</si>
  <si>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</si>
  <si>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</si>
  <si>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</si>
  <si>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</si>
  <si>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</si>
  <si>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</si>
  <si>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</si>
  <si>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</si>
  <si>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</si>
  <si>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</si>
  <si>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</si>
  <si>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</si>
  <si>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</si>
  <si>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</si>
  <si>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</si>
  <si>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</si>
  <si>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</si>
  <si>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</si>
  <si>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</si>
  <si>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</si>
  <si>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</si>
  <si>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</si>
  <si>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</si>
  <si>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</si>
  <si>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</si>
  <si>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</si>
  <si>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</si>
  <si>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</si>
  <si>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</si>
  <si>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</si>
  <si>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</si>
  <si>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</si>
  <si>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</si>
  <si>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</si>
  <si>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</si>
  <si>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</si>
  <si>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</si>
  <si>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</si>
  <si>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</si>
  <si>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</si>
  <si>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</si>
  <si>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</si>
  <si>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</si>
  <si>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</si>
  <si>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</si>
  <si>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</si>
  <si>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</si>
  <si>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</si>
  <si>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</si>
  <si>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</si>
  <si>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</si>
  <si>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</si>
  <si>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</si>
  <si>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</si>
  <si>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</si>
  <si>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</si>
  <si>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</si>
  <si>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</si>
  <si>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</si>
  <si>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</si>
  <si>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</si>
  <si>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</si>
  <si>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</si>
  <si>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</si>
  <si>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</si>
  <si>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</si>
  <si>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</si>
  <si>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</si>
  <si>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</si>
  <si>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</si>
  <si>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</si>
  <si>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</si>
  <si>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</si>
  <si>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</si>
  <si>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</si>
  <si>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</si>
  <si>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</si>
  <si>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</si>
  <si>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</si>
  <si>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</si>
  <si>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</si>
  <si>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</si>
  <si>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</si>
  <si>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</si>
  <si>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</si>
  <si>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</si>
  <si>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</si>
  <si>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</si>
  <si>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</si>
  <si>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</si>
  <si>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</si>
  <si>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</si>
  <si>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</si>
  <si>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</si>
  <si>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</si>
  <si>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</si>
  <si>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</si>
  <si>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</si>
  <si>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</si>
  <si>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</si>
  <si>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</si>
  <si>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</si>
  <si>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</si>
  <si>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</si>
  <si>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</si>
  <si>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</si>
  <si>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</si>
  <si>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</si>
  <si>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</si>
  <si>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</si>
  <si>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</si>
  <si>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</si>
  <si>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</si>
  <si>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</si>
  <si>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</si>
  <si>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</si>
  <si>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</si>
  <si>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</si>
  <si>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</si>
  <si>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</si>
  <si>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</si>
  <si>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</si>
  <si>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</si>
  <si>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</si>
  <si>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</si>
  <si>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</si>
  <si>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</si>
  <si>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</si>
  <si>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</si>
  <si>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</si>
  <si>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</si>
  <si>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</si>
  <si>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</si>
  <si>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</si>
  <si>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</si>
  <si>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</si>
  <si>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</si>
  <si>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</si>
  <si>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</si>
  <si>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</si>
  <si>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</si>
  <si>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</si>
  <si>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</si>
  <si>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</si>
  <si>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</si>
  <si>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</si>
  <si>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</si>
  <si>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</si>
  <si>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</si>
  <si>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</si>
  <si>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</si>
  <si>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</si>
  <si>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</si>
  <si>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</si>
  <si>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</si>
  <si>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</si>
  <si>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</si>
  <si>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</si>
  <si>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</si>
  <si>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</si>
  <si>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</si>
  <si>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</si>
  <si>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</si>
  <si>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</si>
  <si>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</si>
  <si>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</si>
  <si>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</si>
  <si>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</si>
  <si>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</si>
  <si>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</si>
  <si>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</si>
  <si>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</si>
  <si>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</si>
  <si>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</si>
  <si>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</si>
  <si>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</si>
  <si>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</si>
  <si>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</si>
  <si>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</si>
  <si>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</si>
  <si>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</si>
  <si>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</si>
  <si>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</si>
  <si>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</si>
  <si>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</si>
  <si>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</si>
  <si>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</si>
  <si>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</si>
  <si>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</si>
  <si>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</si>
  <si>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</si>
  <si>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</si>
  <si>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</si>
  <si>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</si>
  <si>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</si>
  <si>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</si>
  <si>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</si>
  <si>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</si>
  <si>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</si>
  <si>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</si>
  <si>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</si>
  <si>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</si>
  <si>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</si>
  <si>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</si>
  <si>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</si>
  <si>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</si>
  <si>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</si>
  <si>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</si>
  <si>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</si>
  <si>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</si>
  <si>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</si>
  <si>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</si>
  <si>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</si>
  <si>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</si>
  <si>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</si>
  <si>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</si>
  <si>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</si>
  <si>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</si>
  <si>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</si>
  <si>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</si>
  <si>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</si>
  <si>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</si>
  <si>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</si>
  <si>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</si>
  <si>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</si>
  <si>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</si>
  <si>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</si>
  <si>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</si>
  <si>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</si>
  <si>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</si>
  <si>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</si>
  <si>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</si>
  <si>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</si>
  <si>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</si>
  <si>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</si>
  <si>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</si>
  <si>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</si>
  <si>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</si>
  <si>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</si>
  <si>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</si>
  <si>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</si>
  <si>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</si>
  <si>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</si>
  <si>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</si>
  <si>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</si>
  <si>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</si>
  <si>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</si>
  <si>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</si>
  <si>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</si>
  <si>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</si>
  <si>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</si>
  <si>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</si>
  <si>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</si>
  <si>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</si>
  <si>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</si>
  <si>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</si>
  <si>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</si>
  <si>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</si>
  <si>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</si>
  <si>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</si>
  <si>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</si>
  <si>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</si>
  <si>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</si>
  <si>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</si>
  <si>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</si>
  <si>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</si>
  <si>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</si>
  <si>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</si>
  <si>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</si>
  <si>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</si>
  <si>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</si>
  <si>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</si>
  <si>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</si>
  <si>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</si>
  <si>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</si>
  <si>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</si>
  <si>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</si>
  <si>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</si>
  <si>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</si>
  <si>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</si>
  <si>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</si>
  <si>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</si>
  <si>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</si>
  <si>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</si>
  <si>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</si>
  <si>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</si>
  <si>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</si>
  <si>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</si>
  <si>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</si>
  <si>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</si>
  <si>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</si>
  <si>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</si>
  <si>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</si>
  <si>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</si>
  <si>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</si>
  <si>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</si>
  <si>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</si>
  <si>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</si>
  <si>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</si>
  <si>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</si>
  <si>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</si>
  <si>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</si>
  <si>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</si>
  <si>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</si>
  <si>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</si>
  <si>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</si>
  <si>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</si>
  <si>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</si>
  <si>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</si>
  <si>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</si>
  <si>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</si>
  <si>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</si>
  <si>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</si>
  <si>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</si>
  <si>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</si>
  <si>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</si>
  <si>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</si>
  <si>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</si>
  <si>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</si>
  <si>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</si>
  <si>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</si>
  <si>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</si>
  <si>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</si>
  <si>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</si>
  <si>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</si>
  <si>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</si>
  <si>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</si>
  <si>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</si>
  <si>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</si>
  <si>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</si>
  <si>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</si>
  <si>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</si>
  <si>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</si>
  <si>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</si>
  <si>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</si>
  <si>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</si>
  <si>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</si>
  <si>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</si>
  <si>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</si>
  <si>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</si>
  <si>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</si>
  <si>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</si>
  <si>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</si>
  <si>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</si>
  <si>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</si>
  <si>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</si>
  <si>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</si>
  <si>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</si>
  <si>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</si>
  <si>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</si>
  <si>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</si>
  <si>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</si>
  <si>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</si>
  <si>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</si>
  <si>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</si>
  <si>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</si>
  <si>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</si>
  <si>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</si>
  <si>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</si>
  <si>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</si>
  <si>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</si>
  <si>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</si>
  <si>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</si>
  <si>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</si>
  <si>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</si>
  <si>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</si>
  <si>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</si>
  <si>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</si>
  <si>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</si>
  <si>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</si>
  <si>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</si>
  <si>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</si>
  <si>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</si>
  <si>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</si>
  <si>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</si>
  <si>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</si>
  <si>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</si>
  <si>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</si>
  <si>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</si>
  <si>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</si>
  <si>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</si>
  <si>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</si>
  <si>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</si>
  <si>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</si>
  <si>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</si>
  <si>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</si>
  <si>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</si>
  <si>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</si>
  <si>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</si>
  <si>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</si>
  <si>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</si>
  <si>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</si>
  <si>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</si>
  <si>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</si>
  <si>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</si>
  <si>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</si>
  <si>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</si>
  <si>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</si>
  <si>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</si>
  <si>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</si>
  <si>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</si>
  <si>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</si>
  <si>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</si>
  <si>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</si>
  <si>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</si>
  <si>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</si>
  <si>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</si>
  <si>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</si>
  <si>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</si>
  <si>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</si>
  <si>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</si>
  <si>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</si>
  <si>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</si>
  <si>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</si>
  <si>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</si>
  <si>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</si>
  <si>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</si>
  <si>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</si>
  <si>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</si>
  <si>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</si>
  <si>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</si>
  <si>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</si>
  <si>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</si>
  <si>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</si>
  <si>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</si>
  <si>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</si>
  <si>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</si>
  <si>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</si>
  <si>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</si>
  <si>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</si>
  <si>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</si>
  <si>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</si>
  <si>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</si>
  <si>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</si>
  <si>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</si>
  <si>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</si>
  <si>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</si>
  <si>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</si>
  <si>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</si>
  <si>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</si>
  <si>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</si>
  <si>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</si>
  <si>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</si>
  <si>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</si>
  <si>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</si>
  <si>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</si>
  <si>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</si>
  <si>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</si>
  <si>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</si>
  <si>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</si>
  <si>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</si>
  <si>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</si>
  <si>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</si>
  <si>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</si>
  <si>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</si>
  <si>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</si>
  <si>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</si>
  <si>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</si>
  <si>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</si>
  <si>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</si>
  <si>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</si>
  <si>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</si>
  <si>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</si>
  <si>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</si>
  <si>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</si>
  <si>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</si>
  <si>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</si>
  <si>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</si>
  <si>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</si>
  <si>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</si>
  <si>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</si>
  <si>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</si>
  <si>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</si>
  <si>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</si>
  <si>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</si>
  <si>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</si>
  <si>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</si>
  <si>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</si>
  <si>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</si>
  <si>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</si>
  <si>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</si>
  <si>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</si>
  <si>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</si>
  <si>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</si>
  <si>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</si>
  <si>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</si>
  <si>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</si>
  <si>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</si>
  <si>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</si>
  <si>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</si>
  <si>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</si>
  <si>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</si>
  <si>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</si>
  <si>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</si>
  <si>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</si>
  <si>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</si>
  <si>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</si>
  <si>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</si>
  <si>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</si>
  <si>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</si>
  <si>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</si>
  <si>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</si>
  <si>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</si>
  <si>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</si>
  <si>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</si>
  <si>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</si>
  <si>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</si>
  <si>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</si>
  <si>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</si>
  <si>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</si>
  <si>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</si>
  <si>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</si>
  <si>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</si>
  <si>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</si>
  <si>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</si>
  <si>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</si>
  <si>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</si>
  <si>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</si>
  <si>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</si>
  <si>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</si>
  <si>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</si>
  <si>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</si>
  <si>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</si>
  <si>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</si>
  <si>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</si>
  <si>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</si>
  <si>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</si>
  <si>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</si>
  <si>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</si>
  <si>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</si>
  <si>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</si>
  <si>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</si>
  <si>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</si>
  <si>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</si>
  <si>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</si>
  <si>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</si>
  <si>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</si>
  <si>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</si>
  <si>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</si>
  <si>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</si>
  <si>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</si>
  <si>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</si>
  <si>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</si>
  <si>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</si>
  <si>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</si>
  <si>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</si>
  <si>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</si>
  <si>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</si>
  <si>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</si>
  <si>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</si>
  <si>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</si>
  <si>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</si>
  <si>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</si>
  <si>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</si>
  <si>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</si>
  <si>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</si>
  <si>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</si>
  <si>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</si>
  <si>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</si>
  <si>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</si>
  <si>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</si>
  <si>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</si>
  <si>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</si>
  <si>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</si>
  <si>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</si>
  <si>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</si>
  <si>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</si>
  <si>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</si>
  <si>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</si>
  <si>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</si>
  <si>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</si>
  <si>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</si>
  <si>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</si>
  <si>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</si>
  <si>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</si>
  <si>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</si>
  <si>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</si>
  <si>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</si>
  <si>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</si>
  <si>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</si>
  <si>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</si>
  <si>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</si>
  <si>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</si>
  <si>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</si>
  <si>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</si>
  <si>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</si>
  <si>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</si>
  <si>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</si>
  <si>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</si>
  <si>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</si>
  <si>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</si>
  <si>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</si>
  <si>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</si>
  <si>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</si>
  <si>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</si>
  <si>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</si>
  <si>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</si>
  <si>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</si>
  <si>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</si>
  <si>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</si>
  <si>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</si>
  <si>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</si>
  <si>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</si>
  <si>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</si>
  <si>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</si>
  <si>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</si>
  <si>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</si>
  <si>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</si>
  <si>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</si>
  <si>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</si>
  <si>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</si>
  <si>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</si>
  <si>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</si>
  <si>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</si>
  <si>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</si>
  <si>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</si>
  <si>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</si>
  <si>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</si>
  <si>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</si>
  <si>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</si>
  <si>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</si>
  <si>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</si>
  <si>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</si>
  <si>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</si>
  <si>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</si>
  <si>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</si>
  <si>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</si>
  <si>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</si>
  <si>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</si>
  <si>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</si>
  <si>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</si>
  <si>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</si>
  <si>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</si>
  <si>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</si>
  <si>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</si>
  <si>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</si>
  <si>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</si>
  <si>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</si>
  <si>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</si>
  <si>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</si>
  <si>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</si>
  <si>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</si>
  <si>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</si>
  <si>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</si>
  <si>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</si>
  <si>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</si>
  <si>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</si>
  <si>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</si>
  <si>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</si>
  <si>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</si>
  <si>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</si>
  <si>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</si>
  <si>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</si>
  <si>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</si>
  <si>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</si>
  <si>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</si>
  <si>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</si>
  <si>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</si>
  <si>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</si>
  <si>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</si>
  <si>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</si>
  <si>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</si>
  <si>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</si>
  <si>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</si>
  <si>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</si>
  <si>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</si>
  <si>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</si>
  <si>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</si>
  <si>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</si>
  <si>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</si>
  <si>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</si>
  <si>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</si>
  <si>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</si>
  <si>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</si>
  <si>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</si>
  <si>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</si>
  <si>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</si>
  <si>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</si>
  <si>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</si>
  <si>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</si>
  <si>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</si>
  <si>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</si>
  <si>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</si>
  <si>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</si>
  <si>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</si>
  <si>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</si>
  <si>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</si>
  <si>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</si>
  <si>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</si>
  <si>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</si>
  <si>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</si>
  <si>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</si>
  <si>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</si>
  <si>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</si>
  <si>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</si>
  <si>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</si>
  <si>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</si>
  <si>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</si>
  <si>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</si>
  <si>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</si>
  <si>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</si>
  <si>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</si>
  <si>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</si>
  <si>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</si>
  <si>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</si>
  <si>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PCM-20251113-00001222</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</si>
  <si>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</si>
  <si>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</si>
  <si>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</si>
  <si>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</si>
  <si>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</si>
  <si>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</si>
  <si>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</si>
  <si>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</si>
  <si>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</si>
  <si>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</si>
  <si>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</si>
  <si>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</si>
  <si>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</si>
  <si>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</si>
  <si>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</si>
  <si>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</si>
  <si>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</si>
  <si>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</si>
  <si>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</si>
  <si>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</si>
  <si>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</si>
  <si>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</si>
  <si>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</si>
  <si>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</si>
  <si>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</si>
  <si>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</si>
  <si>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</si>
  <si>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</si>
  <si>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</si>
  <si>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</si>
  <si>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</si>
  <si>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</si>
  <si>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</si>
  <si>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</si>
  <si>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</si>
  <si>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</si>
  <si>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</si>
  <si>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</si>
  <si>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</si>
  <si>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</si>
  <si>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</si>
  <si>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</si>
  <si>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</si>
  <si>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</si>
  <si>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</si>
  <si>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</si>
  <si>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</si>
  <si>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</si>
  <si>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</si>
  <si>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</si>
  <si>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</si>
  <si>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</si>
  <si>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</si>
  <si>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</si>
  <si>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</si>
  <si>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</si>
  <si>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</si>
  <si>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</si>
  <si>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</si>
  <si>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</si>
  <si>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</si>
  <si>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</si>
  <si>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</si>
  <si>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</si>
  <si>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</si>
  <si>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</si>
  <si>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</si>
  <si>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</si>
  <si>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</si>
  <si>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</si>
  <si>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</si>
  <si>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</si>
  <si>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</si>
  <si>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</si>
  <si>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</si>
  <si>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</si>
  <si>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</si>
  <si>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</si>
  <si>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</si>
  <si>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</si>
  <si>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</si>
  <si>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</si>
  <si>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</si>
  <si>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PCM-20251113-00000968</t>
  </si>
  <si>
    <t>Restored by PG</t>
  </si>
  <si>
    <t>PCM-20251113-00001164</t>
  </si>
  <si>
    <t>TE issue // Sector again down and Site located in Armaco and access issue</t>
  </si>
  <si>
    <t>PCM-20251113-00001221</t>
  </si>
  <si>
    <t>ETA 60 min</t>
  </si>
  <si>
    <t>RIY0059</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</si>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</sst>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311.71194525463216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13274</v>
      </c>
      <c r="E3" s="63" t="s">
        <v>39021</v>
      </c>
      <c r="F3" s="111">
        <v>45974.624143518522</v>
      </c>
      <c r="G3" s="112">
        <f t="shared" ref="G3:G19" ca="1" si="0">IFERROR(NOW()-F3,"")</f>
        <v>3.6227662036253605E-2</v>
      </c>
      <c r="H3" s="111">
        <v>45974.619270833333</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45974.660371180558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45974.660371180558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45974.660371180558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45974.660371180558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45974.660371180558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45974.660371180558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45974.660371180558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45974.660371180558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45974.660371180558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45974.660371180558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45974.660371180558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45974.660371180558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45974.660371180558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45974.660371180558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45974.660371180558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45974.660371180558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45974.660371180558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45974.660371180558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45974.660371180558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45974.660371180558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45974.660371180558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45974.660371180558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45974.660371180558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45974.660371180558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45974.660371180558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45974.660371180558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45974.660371180558</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45974.660371180558</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45974.660371180558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45974.660371180558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45974.660371180558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45974.660371180558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45974.660371180558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45974.660371180558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45974.660371180558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45974.660371180558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45974.660371180558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45974.660371180558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45974.660371180558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45974.660371180558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45974.660371180558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45974.660371180558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45974.660371180558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45974.660371180558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45974.660371180558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45974.660371180558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45974.660371180558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45974.660371180558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45974.660371180558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45974.660371180558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45974.660371180558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45974.660371180558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45974.660371180558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45974.660371180558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45974.660371180558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45974.660371180558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45974.660371180558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45974.660371180558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45974.660371180558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45974.660371180558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45974.660371180558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45974.660371180558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45974.660371180558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45974.660371180558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45974.660371180558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45974.660371180558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45974.660371180558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45974.660371180558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45974.660371180558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45974.660371180558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45974.660371180558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45974.660371180558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45974.660371180558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45974.660371180558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45974.660371180558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45974.660371180558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45974.660371180558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45974.660371180558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45974.660371180558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45974.660371180558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45974.660371180558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45974.660371180558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45974.660371180558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45974.660371180558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45974.660371180558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45974.660371180558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45974.660371180558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45974.660371180558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45974.660371180558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45974.660371180558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45974.660371180558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45974.660371180558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45974.660371180558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45974.660371180558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45974.660371180558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45974.660371180558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45974.660371180558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45974.660371180558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45974.660371180558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45974.660371180558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45974.660371180558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45974.660371180558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45974.660371180558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45974.660371180558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45974.660371180558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45974.660371180558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45974.660371180558</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45974.660371180558</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E8035024-B7AA-40AA-992D-7D0FAD837CEC}"/>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149.66053321759682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9" t="s">
        <v>24607</v>
      </c>
      <c r="E4" s="103" t="s">
        <v>39021</v>
      </c>
      <c r="F4" s="104">
        <v>45974.525937500002</v>
      </c>
      <c r="G4" s="105">
        <f t="shared" ref="G4:G7" ca="1" si="1">IFERROR(NOW()-F4,"-")</f>
        <v>0.13443368055595784</v>
      </c>
      <c r="H4" s="104">
        <v>45974.512858796297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22777</v>
      </c>
      <c r="E5" s="103" t="s">
        <v>39021</v>
      </c>
      <c r="F5" s="104">
        <v>45974.60628472222</v>
      </c>
      <c r="G5" s="105">
        <f t="shared" ca="1" si="1"/>
        <v>5.4086458338133525E-2</v>
      </c>
      <c r="H5" s="104">
        <v>45974.597256944442</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26221</v>
      </c>
      <c r="E6" s="103" t="s">
        <v>39021</v>
      </c>
      <c r="F6" s="104">
        <v>45974.624085648145</v>
      </c>
      <c r="G6" s="105">
        <f t="shared" ca="1" si="1"/>
        <v>3.6285532412875909E-2</v>
      </c>
      <c r="H6" s="104">
        <v>45974.621678240743</v>
      </c>
      <c r="I6" s="18" t="str">
        <f>IFERROR(VLOOKUP(D6,DB!A:F,6,0),"")</f>
        <v>Generator-SG</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27"/>
      <c r="B7" s="128" t="str">
        <f>IFERROR(VLOOKUP(D7,DB!A:K,11,0),"")</f>
        <v/>
      </c>
      <c r="C7" s="128"/>
      <c r="D7" s="128" t="s">
        <v>39113</v>
      </c>
      <c r="E7" s="129"/>
      <c r="F7" s="130"/>
      <c r="G7" s="131">
        <f t="shared" ca="1" si="1"/>
        <v>45974.660371180558</v>
      </c>
      <c r="H7" s="130"/>
      <c r="I7" s="128" t="str">
        <f>IFERROR(VLOOKUP(D7,DB!A:F,6,0),"")</f>
        <v/>
      </c>
      <c r="J7" s="128" t="str">
        <f>IFERROR(VLOOKUP(D7,DB!A:G,7,0),"")</f>
        <v/>
      </c>
      <c r="K7" s="132"/>
      <c r="L7" s="128" t="str">
        <f>IFERROR(VLOOKUP(D7,DB!A:I,9,0),"")</f>
        <v/>
      </c>
      <c r="M7" s="128"/>
      <c r="N7" s="128"/>
      <c r="O7" s="128"/>
      <c r="P7" s="128"/>
      <c r="Q7" s="128"/>
      <c r="R7" s="128"/>
      <c r="S7" s="128"/>
      <c r="T7" s="128"/>
      <c r="U7" s="128"/>
      <c r="V7" s="128"/>
      <c r="W7" s="128"/>
      <c r="X7" s="128"/>
      <c r="Y7" s="128"/>
      <c r="Z7" s="128"/>
      <c r="AA7" s="128"/>
      <c r="AB7" s="128"/>
      <c r="AC7" s="128"/>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33"/>
    </row>
    <row r="8" spans="1:88" ht="31.5" customHeight="1">
      <c r="A8" s="102"/>
      <c r="B8" s="18" t="str">
        <f>IFERROR(VLOOKUP(D8,DB!A:K,11,0),"")</f>
        <v/>
      </c>
      <c r="C8" s="18"/>
      <c r="D8" s="18"/>
      <c r="E8" s="103"/>
      <c r="F8" s="104"/>
      <c r="G8" s="105">
        <f ca="1">IFERROR(NOW()-F8,"-")</f>
        <v>45974.660371180558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45974.660371180558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45974.660371180558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45974.660371180558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45974.660371180558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45974.660371180558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45974.660371180558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45974.660371180558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s="156" customFormat="1" ht="31.5" customHeight="1">
      <c r="A16" s="102"/>
      <c r="B16" s="18" t="str">
        <f>IFERROR(VLOOKUP(D16,DB!A:K,11,0),"")</f>
        <v/>
      </c>
      <c r="C16" s="18"/>
      <c r="D16" s="18"/>
      <c r="E16" s="103"/>
      <c r="F16" s="104"/>
      <c r="G16" s="105">
        <f ca="1">IFERROR(NOW()-F16,"-")</f>
        <v>45974.660371180558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45974.660371180558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45974.660371180558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45974.660371180558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ca="1">IFERROR(NOW()-F20,"-")</f>
        <v>45974.660371180558</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row r="21" spans="1:88" ht="31.5" customHeight="1">
      <c r="A21" s="102"/>
      <c r="B21" s="18" t="str">
        <f>IFERROR(VLOOKUP(D21,DB!A:K,11,0),"")</f>
        <v/>
      </c>
      <c r="C21" s="18"/>
      <c r="D21" s="18"/>
      <c r="E21" s="103"/>
      <c r="F21" s="104"/>
      <c r="G21" s="105">
        <f ca="1">IFERROR(NOW()-F21,"-")</f>
        <v>45974.660371180558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45974.660371180558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45974.660371180558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45974.660371180558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45974.660371180558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45974.660371180558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45974.660371180558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45974.660371180558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45974.660371180558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45974.660371180558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45974.660371180558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45974.660371180558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45974.660371180558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45974.660371180558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45974.660371180558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45974.660371180558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45974.660371180558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45974.660371180558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45974.660371180558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45974.660371180558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45974.660371180558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45974.660371180558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45974.660371180558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45974.660371180558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45974.660371180558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45974.660371180558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45974.660371180558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45974.660371180558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45974.660371180558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45974.660371180558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45974.660371180558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45974.660371180558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45974.660371180558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45974.660371180558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45974.660371180558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45974.660371180558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27"/>
      <c r="B57" s="128" t="str">
        <f>IFERROR(VLOOKUP(D57,DB!A:K,11,0),"")</f>
        <v/>
      </c>
      <c r="C57" s="128"/>
      <c r="D57" s="128"/>
      <c r="E57" s="129"/>
      <c r="F57" s="130"/>
      <c r="G57" s="131">
        <f ca="1">IFERROR(NOW()-F57,"-")</f>
        <v>45974.660371180558</v>
      </c>
      <c r="H57" s="130"/>
      <c r="I57" s="128" t="str">
        <f>IFERROR(VLOOKUP(D57,DB!A:F,6,0),"")</f>
        <v/>
      </c>
      <c r="J57" s="128" t="str">
        <f>IFERROR(VLOOKUP(D57,DB!A:G,7,0),"")</f>
        <v/>
      </c>
      <c r="K57" s="132"/>
      <c r="L57" s="128" t="str">
        <f>IFERROR(VLOOKUP(D57,DB!A:I,9,0),"")</f>
        <v/>
      </c>
      <c r="M57" s="128"/>
      <c r="N57" s="128"/>
      <c r="O57" s="128"/>
      <c r="P57" s="128"/>
      <c r="Q57" s="128"/>
      <c r="R57" s="128"/>
      <c r="S57" s="128"/>
      <c r="T57" s="128"/>
      <c r="U57" s="128"/>
      <c r="V57" s="128"/>
      <c r="W57" s="128"/>
      <c r="X57" s="128"/>
      <c r="Y57" s="128"/>
      <c r="Z57" s="128"/>
      <c r="AA57" s="128"/>
      <c r="AB57" s="128"/>
      <c r="AC57" s="128"/>
      <c r="AD57" s="128"/>
      <c r="AE57" s="128"/>
      <c r="AF57" s="128"/>
      <c r="AG57" s="128"/>
      <c r="AH57" s="128"/>
      <c r="AI57" s="128"/>
      <c r="AJ57" s="128"/>
      <c r="AK57" s="128"/>
      <c r="AL57" s="128"/>
      <c r="AM57" s="128"/>
      <c r="AN57" s="128"/>
      <c r="AO57" s="128"/>
      <c r="AP57" s="128"/>
      <c r="AQ57" s="128"/>
      <c r="AR57" s="128"/>
      <c r="AS57" s="128"/>
      <c r="AT57" s="128"/>
      <c r="AU57" s="128"/>
      <c r="AV57" s="128"/>
      <c r="AW57" s="128"/>
      <c r="AX57" s="128"/>
      <c r="AY57" s="128"/>
      <c r="AZ57" s="128"/>
      <c r="BA57" s="128"/>
      <c r="BB57" s="128"/>
      <c r="BC57" s="128"/>
      <c r="BD57" s="128"/>
      <c r="BE57" s="128"/>
      <c r="BF57" s="128"/>
      <c r="BG57" s="128"/>
      <c r="BH57" s="128"/>
      <c r="BI57" s="128"/>
      <c r="BJ57" s="128"/>
      <c r="BK57" s="128"/>
      <c r="BL57" s="128"/>
      <c r="BM57" s="128"/>
      <c r="BN57" s="128"/>
      <c r="BO57" s="128"/>
      <c r="BP57" s="128"/>
      <c r="BQ57" s="128"/>
      <c r="BR57" s="128"/>
      <c r="BS57" s="128"/>
      <c r="BT57" s="128"/>
      <c r="BU57" s="128"/>
      <c r="BV57" s="128"/>
      <c r="BW57" s="128"/>
      <c r="BX57" s="128"/>
      <c r="BY57" s="128"/>
      <c r="BZ57" s="128"/>
      <c r="CA57" s="128"/>
      <c r="CB57" s="128"/>
      <c r="CC57" s="128"/>
      <c r="CD57" s="128"/>
      <c r="CE57" s="128"/>
      <c r="CF57" s="128"/>
      <c r="CG57" s="128"/>
      <c r="CH57" s="128"/>
      <c r="CI57" s="128"/>
      <c r="CJ57" s="133"/>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45974.660371180558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45974.660371180558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45974.660371180558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45974.660371180558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45974.660371180558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45974.660371180558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45974.660371180558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45974.660371180558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45974.660371180558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45974.660371180558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45974.660371180558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45974.660371180558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45974.660371180558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45974.660371180558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45974.660371180558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45974.660371180558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45974.660371180558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45974.660371180558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45974.660371180558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45974.660371180558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45974.660371180558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45974.660371180558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45974.660371180558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45974.660371180558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45974.660371180558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45974.660371180558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45974.660371180558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45974.660371180558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45974.660371180558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45974.660371180558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45974.660371180558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45974.660371180558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45974.660371180558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45974.660371180558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45974.660371180558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45974.660371180558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45974.660371180558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45974.660371180558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45974.660371180558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45974.660371180558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45974.660371180558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45974.660371180558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45974.660371180558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45974.660371180558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45974.660371180558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45974.660371180558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45974.660371180558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45974.660371180558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45974.660371180558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45974.660371180558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45974.660371180558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45974.660371180558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45974.660371180558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45974.660371180558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45974.660371180558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45974.660371180558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45974.660371180558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45974.660371180558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45974.660371180558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45974.660371180558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45974.660371180558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45974.660371180558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45974.660371180558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45974.660371180558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45974.660371180558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45974.660371180558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45974.660371180558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45974.660371180558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45974.660371180558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45974.660371180558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45974.660371180558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45974.660371180558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45974.660371180558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45974.660371180558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45974.660371180558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45974.660371180558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45974.660371180558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45974.660371180558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45974.660371180558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45974.660371180558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45974.660371180558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45974.660371180558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45974.660371180558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45974.660371180558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45974.660371180558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45974.660371180558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45974.660371180558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45974.660371180558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45974.660371180558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45974.660371180558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45974.660371180558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45974.660371180558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45974.660371180558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45974.660371180558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45974.660371180558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45974.660371180558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45974.660371180558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45974.660371180558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45974.660371180558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45974.660371180558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45974.660371180558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45974.660371180558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45974.660371180558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45974.660371180558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45974.660371180558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45974.660371180558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45974.660371180558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45974.660371180558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45974.660371180558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45974.660371180558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45974.660371180558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45974.660371180558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45974.660371180558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45974.660371180558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45974.660371180558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45974.660371180558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45974.660371180558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45974.660371180558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45974.660371180558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45974.660371180558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45974.660371180558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45974.660371180558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45974.660371180558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45974.660371180558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45974.660371180558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45974.660371180558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45974.660371180558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45974.660371180558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45974.660371180558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45974.660371180558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45974.660371180558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45974.660371180558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45974.660371180558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45974.660371180558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45974.660371180558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45974.660371180558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45974.660371180558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45974.660371180558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45974.660371180558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45974.660371180558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45974.660371180558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45974.660371180558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45974.660371180558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45974.660371180558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45974.660371180558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45974.660371180558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45974.660371180558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45974.660371180558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45974.660371180558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45974.660371180558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45974.660371180558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45974.660371180558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45974.660371180558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45974.660371180558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45974.660371180558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45974.660371180558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45974.660371180558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45974.660371180558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45974.660371180558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45974.660371180558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45974.660371180558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45974.660371180558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45974.660371180558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45974.660371180558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45974.660371180558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45974.660371180558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45974.660371180558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45974.660371180558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45974.660371180558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45974.660371180558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45974.660371180558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45974.660371180558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45974.660371180558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45974.660371180558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45974.660371180558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45974.660371180558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45974.660371180558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45974.660371180558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45974.660371180558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45974.660371180558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45974.660371180558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45974.660371180558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45974.660371180558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45974.660371180558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45974.660371180558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45974.660371180558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45974.660371180558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45974.660371180558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45974.660371180558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45974.660371180558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45974.660371180558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45974.660371180558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45974.660371180558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45974.660371180558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45974.660371180558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45974.660371180558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45974.660371180558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45974.660371180558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45974.660371180558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45974.660371180558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45974.660371180558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45974.660371180558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45974.660371180558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45974.660371180558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45974.660371180558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45974.660371180558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45974.660371180558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45974.660371180558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45974.660371180558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45974.660371180558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45974.660371180558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45974.660371180558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45974.660371180558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45974.660371180558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45974.660371180558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45974.660371180558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45974.660371180558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45974.660371180558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45974.660371180558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45974.660371180558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45974.660371180558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45974.660371180558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45974.660371180558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45974.660371180558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45974.660371180558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45974.660371180558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45974.660371180558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45974.660371180558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45974.660371180558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45974.660371180558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45974.660371180558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45974.660371180558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45974.660371180558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45974.660371180558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45974.660371180558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45974.660371180558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45974.660371180558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45974.660371180558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45974.660371180558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45974.660371180558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45974.660371180558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45974.660371180558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45974.660371180558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45974.660371180558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45974.660371180558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45974.660371180558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45974.660371180558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45974.660371180558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45974.660371180558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45974.660371180558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45974.660371180558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45974.660371180558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45974.660371180558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45974.660371180558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45974.660371180558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45974.660371180558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45974.660371180558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45974.660371180558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45974.660371180558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45974.660371180558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45974.660371180558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45974.660371180558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45974.660371180558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45974.660371180558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45974.660371180558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45974.660371180558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45974.660371180558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45974.660371180558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45974.660371180558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45974.660371180558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45974.660371180558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45974.660371180558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45974.660371180558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45974.660371180558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45974.660371180558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45974.660371180558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45974.660371180558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45974.660371180558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45974.660371180558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45974.660371180558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45974.660371180558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45974.660371180558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45974.660371180558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45974.660371180558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45974.660371180558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45974.660371180558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45974.660371180558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45974.660371180558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45974.660371180558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45974.660371180558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45974.660371180558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45974.660371180558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45974.660371180558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45974.660371180558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45974.660371180558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45974.660371180558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45974.660371180558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45974.660371180558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45974.660371180558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45974.660371180558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45974.660371180558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45974.660371180558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45974.660371180558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45974.660371180558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45974.660371180558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45974.660371180558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45974.660371180558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45974.660371180558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45974.660371180558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45974.660371180558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45974.660371180558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45974.660371180558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45974.660371180558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45974.660371180558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45974.660371180558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45974.660371180558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45974.660371180558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45974.660371180558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45974.660371180558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45974.660371180558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45974.660371180558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45974.660371180558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45974.660371180558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45974.660371180558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45974.660371180558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45974.660371180558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45974.660371180558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45974.660371180558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45974.660371180558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45974.660371180558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45974.660371180558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45974.660371180558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45974.660371180558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45974.660371180558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45974.660371180558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45974.660371180558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45974.660371180558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45974.660371180558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45974.660371180558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45974.660371180558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45974.660371180558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45974.660371180558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45974.660371180558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45974.660371180558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45974.660371180558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45974.660371180558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45974.660371180558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45974.660371180558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45974.660371180558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45974.660371180558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45974.660371180558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45974.660371180558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45974.660371180558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45974.660371180558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45974.660371180558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45974.660371180558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45974.660371180558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45974.660371180558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45974.660371180558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45974.660371180558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45974.660371180558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45974.660371180558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45974.660371180558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45974.660371180558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45974.660371180558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45974.660371180558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45974.660371180558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45974.660371180558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45974.660371180558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45974.660371180558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45974.660371180558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45974.660371180558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45974.660371180558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45974.660371180558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45974.660371180558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45974.660371180558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45974.660371180558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45974.660371180558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45974.660371180558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45974.660371180558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45974.660371180558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45974.660371180558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45974.660371180558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45974.660371180558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45974.660371180558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45974.660371180558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45974.660371180558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45974.660371180558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45974.660371180558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45974.660371180558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45974.660371180558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45974.660371180558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45974.660371180558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45974.660371180558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45974.660371180558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45974.660371180558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45974.660371180558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45974.660371180558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45974.660371180558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45974.660371180558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45974.660371180558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45974.660371180558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45974.660371180558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45974.660371180558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45974.660371180558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45974.660371180558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45974.660371180558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45974.660371180558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45974.660371180558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45974.660371180558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45974.660371180558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45974.660371180558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45974.660371180558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45974.660371180558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45974.660371180558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45974.660371180558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45974.660371180558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45974.660371180558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45974.660371180558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45974.660371180558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45974.660371180558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45974.660371180558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45974.660371180558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45974.660371180558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45974.660371180558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45974.660371180558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45974.660371180558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45974.660371180558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45974.660371180558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45974.660371180558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45974.660371180558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45974.660371180558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45974.660371180558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45974.660371180558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45974.660371180558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45974.660371180558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45974.660371180558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45974.660371180558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45974.660371180558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45974.660371180558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45974.660371180558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45974.660371180558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45974.660371180558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45974.660371180558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45974.660371180558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45974.660371180558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45974.660371180558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45974.660371180558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45974.660371180558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45974.660371180558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45974.660371180558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45974.660371180558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45974.660371180558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45974.660371180558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45974.660371180558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45974.660371180558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45974.660371180558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45974.660371180558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45974.660371180558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45974.660371180558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45974.660371180558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45974.660371180558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45974.660371180558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45974.660371180558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45974.660371180558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45974.660371180558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45974.660371180558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45974.660371180558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45974.660371180558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45974.660371180558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45974.660371180558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45974.660371180558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45974.660371180558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45974.660371180558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45974.660371180558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45974.660371180558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45974.660371180558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45974.660371180558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45974.660371180558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45974.660371180558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45974.660371180558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45974.660371180558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45974.660371180558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45974.660371180558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45974.660371180558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45974.660371180558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45974.660371180558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45974.660371180558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45974.660371180558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45974.660371180558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45974.660371180558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45974.660371180558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45974.660371180558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45974.660371180558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45974.660371180558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45974.660371180558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45974.660371180558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45974.660371180558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45974.660371180558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45974.660371180558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45974.660371180558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45974.660371180558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45974.660371180558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45974.660371180558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45974.660371180558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45974.660371180558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45974.660371180558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45974.660371180558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45974.660371180558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45974.660371180558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45974.660371180558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45974.660371180558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45974.660371180558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45974.660371180558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45974.660371180558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45974.660371180558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45974.660371180558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45974.660371180558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45974.660371180558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45974.660371180558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45974.660371180558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45974.660371180558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45974.660371180558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45974.660371180558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45974.660371180558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45974.660371180558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45974.660371180558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45974.660371180558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45974.660371180558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45974.660371180558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45974.660371180558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45974.660371180558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45974.660371180558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45974.660371180558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45974.660371180558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45974.660371180558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45974.660371180558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45974.660371180558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45974.660371180558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45974.660371180558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45974.660371180558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45974.660371180558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45974.660371180558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45974.660371180558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45974.660371180558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45974.660371180558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45974.660371180558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45974.660371180558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45974.660371180558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45974.660371180558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45974.660371180558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45974.660371180558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45974.660371180558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45974.660371180558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45974.660371180558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45974.660371180558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45974.660371180558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45974.660371180558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45974.660371180558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45974.660371180558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45974.660371180558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45974.660371180558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45974.660371180558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45974.660371180558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45974.660371180558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45974.660371180558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45974.660371180558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45974.660371180558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45974.660371180558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45974.660371180558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45974.660371180558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45974.660371180558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45974.660371180558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45974.660371180558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45974.660371180558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45974.660371180558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45974.660371180558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45974.660371180558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45974.660371180558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45974.660371180558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45974.660371180558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45974.660371180558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45974.660371180558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45974.660371180558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45974.660371180558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45974.660371180558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45974.660371180558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45974.660371180558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45974.660371180558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45974.660371180558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45974.660371180558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45974.660371180558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45974.660371180558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45974.660371180558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45974.660371180558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45974.660371180558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45974.660371180558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45974.660371180558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45974.660371180558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45974.660371180558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45974.660371180558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45974.660371180558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45974.660371180558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45974.660371180558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45974.660371180558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45974.660371180558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45974.660371180558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45974.660371180558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45974.660371180558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45974.660371180558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45974.660371180558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45974.660371180558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45974.660371180558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45974.660371180558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45974.660371180558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45974.660371180558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45974.660371180558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45974.660371180558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45974.660371180558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45974.660371180558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45974.660371180558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45974.660371180558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45974.660371180558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45974.660371180558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45974.660371180558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45974.660371180558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45974.660371180558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45974.660371180558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45974.660371180558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45974.660371180558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45974.660371180558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45974.660371180558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45974.660371180558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45974.660371180558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45974.660371180558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45974.660371180558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45974.660371180558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45974.660371180558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45974.660371180558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45974.660371180558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45974.660371180558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45974.660371180558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45974.660371180558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45974.660371180558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45974.660371180558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45974.660371180558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45974.660371180558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45974.660371180558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45974.660371180558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45974.660371180558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45974.660371180558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45974.660371180558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45974.660371180558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45974.660371180558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45974.660371180558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45974.660371180558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45974.660371180558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45974.660371180558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45974.660371180558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45974.660371180558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45974.660371180558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45974.660371180558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45974.660371180558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45974.660371180558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45974.660371180558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45974.660371180558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45974.660371180558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45974.660371180558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45974.660371180558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45974.660371180558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45974.660371180558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45974.660371180558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45974.660371180558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45974.660371180558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45974.660371180558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45974.660371180558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45974.660371180558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45974.660371180558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45974.660371180558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45974.660371180558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45974.660371180558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45974.660371180558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45974.660371180558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45974.660371180558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45974.660371180558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45974.660371180558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45974.660371180558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45974.660371180558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45974.660371180558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45974.660371180558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45974.660371180558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45974.660371180558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45974.660371180558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45974.660371180558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45974.660371180558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45974.660371180558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45974.660371180558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45974.660371180558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45974.660371180558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45974.660371180558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45974.660371180558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45974.660371180558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45974.660371180558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45974.660371180558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45974.660371180558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45974.660371180558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45974.660371180558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45974.660371180558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45974.660371180558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45974.660371180558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45974.660371180558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45974.660371180558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45974.660371180558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45974.660371180558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45974.660371180558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45974.660371180558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45974.660371180558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45974.660371180558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45974.660371180558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45974.660371180558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45974.660371180558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45974.660371180558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45974.660371180558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45974.660371180558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45974.660371180558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45974.660371180558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45974.660371180558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45974.660371180558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45974.660371180558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45974.660371180558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45974.660371180558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45974.660371180558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45974.660371180558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45974.660371180558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45974.660371180558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45974.660371180558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45974.660371180558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45974.660371180558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45974.660371180558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45974.660371180558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45974.660371180558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45974.660371180558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45974.660371180558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45974.660371180558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45974.660371180558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45974.660371180558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45974.660371180558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45974.660371180558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45974.660371180558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45974.660371180558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45974.660371180558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45974.660371180558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45974.660371180558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45974.660371180558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45974.660371180558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45974.660371180558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45974.660371180558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45974.660371180558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45974.660371180558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45974.660371180558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45974.660371180558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45974.660371180558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45974.660371180558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45974.660371180558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45974.660371180558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45974.660371180558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45974.660371180558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45974.660371180558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45974.660371180558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45974.660371180558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45974.660371180558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45974.660371180558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45974.660371180558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45974.660371180558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45974.660371180558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45974.660371180558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45974.660371180558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45974.660371180558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45974.660371180558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45974.660371180558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45974.660371180558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45974.660371180558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45974.660371180558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45974.660371180558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45974.660371180558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45974.660371180558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45974.660371180558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45974.660371180558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45974.660371180558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45974.660371180558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45974.660371180558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45974.660371180558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45974.660371180558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45974.660371180558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45974.660371180558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45974.660371180558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45974.660371180558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45974.660371180558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45974.660371180558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45974.660371180558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45974.660371180558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45974.660371180558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45974.660371180558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45974.660371180558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45974.660371180558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45974.660371180558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45974.660371180558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45974.660371180558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45974.660371180558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45974.660371180558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45974.660371180558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45974.660371180558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45974.660371180558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45974.660371180558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45974.660371180558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45974.660371180558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45974.660371180558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45974.660371180558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45974.660371180558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45974.660371180558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45974.660371180558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45974.660371180558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45974.660371180558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45974.660371180558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45974.660371180558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45974.660371180558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45974.660371180558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45974.660371180558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45974.660371180558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45974.660371180558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45974.660371180558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45974.660371180558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45974.660371180558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45974.660371180558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45974.660371180558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45974.660371180558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45974.660371180558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45974.660371180558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45974.660371180558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45974.660371180558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45974.660371180558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45974.660371180558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45974.660371180558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45974.660371180558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45974.660371180558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45974.660371180558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45974.660371180558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45974.660371180558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45974.660371180558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45974.660371180558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45974.660371180558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45974.660371180558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45974.660371180558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45974.660371180558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45974.660371180558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45974.660371180558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45974.660371180558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45974.660371180558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45974.660371180558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45974.660371180558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45974.660371180558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45974.660371180558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45974.660371180558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45974.660371180558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45974.660371180558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45974.660371180558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45974.660371180558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45974.660371180558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45974.660371180558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45974.660371180558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45974.660371180558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45974.660371180558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45974.660371180558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45974.660371180558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45974.660371180558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45974.660371180558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45974.660371180558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45974.660371180558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45974.660371180558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45974.660371180558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45974.660371180558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45974.660371180558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45974.660371180558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45974.660371180558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45974.660371180558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45974.660371180558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45974.660371180558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45974.660371180558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45974.660371180558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45974.660371180558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45974.660371180558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45974.660371180558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45974.660371180558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45974.660371180558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45974.660371180558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45974.660371180558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45974.660371180558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45974.660371180558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45974.660371180558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45974.660371180558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45974.660371180558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45974.660371180558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45974.660371180558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45974.660371180558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45974.660371180558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45974.660371180558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45974.660371180558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45974.660371180558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45974.660371180558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45974.660371180558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45974.660371180558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45974.660371180558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45974.660371180558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45974.660371180558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45974.660371180558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45974.660371180558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45974.660371180558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45974.660371180558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45974.660371180558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45974.660371180558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45974.660371180558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45974.660371180558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45974.660371180558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45974.660371180558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45974.660371180558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45974.660371180558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45974.660371180558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45974.660371180558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45974.660371180558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45974.660371180558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45974.660371180558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45974.660371180558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45974.660371180558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45974.660371180558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45974.660371180558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45974.660371180558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45974.660371180558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45974.660371180558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45974.660371180558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45974.660371180558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45974.660371180558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45974.660371180558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45974.660371180558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45974.660371180558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45974.660371180558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45974.660371180558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45974.660371180558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45974.660371180558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45974.660371180558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45974.660371180558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45974.660371180558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45974.660371180558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45974.660371180558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45974.660371180558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45974.660371180558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45974.660371180558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45974.660371180558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45974.660371180558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45974.660371180558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45974.660371180558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45974.660371180558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45974.660371180558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45974.660371180558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45974.660371180558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45974.660371180558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45974.660371180558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45974.660371180558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45974.660371180558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45974.660371180558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45974.660371180558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45974.660371180558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45974.660371180558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45974.660371180558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45974.660371180558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45974.660371180558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45974.660371180558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45974.660371180558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45974.660371180558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45974.660371180558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45974.660371180558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45974.660371180558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45974.660371180558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45974.660371180558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45974.660371180558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45974.660371180558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45974.660371180558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45974.660371180558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45974.660371180558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45974.660371180558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45974.660371180558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45974.660371180558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45974.660371180558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45974.660371180558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45974.660371180558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45974.660371180558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45974.660371180558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45974.660371180558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45974.660371180558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45974.660371180558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45974.660371180558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45974.660371180558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45974.660371180558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45974.660371180558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45974.660371180558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45974.660371180558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45974.660371180558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45974.660371180558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45974.660371180558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45974.660371180558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45974.660371180558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45974.660371180558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45974.660371180558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45974.660371180558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45974.660371180558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45974.660371180558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45974.660371180558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45974.660371180558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45974.660371180558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45974.660371180558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45974.660371180558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45974.660371180558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45974.660371180558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45974.660371180558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45974.660371180558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45974.660371180558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45974.660371180558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45974.660371180558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45974.660371180558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45974.660371180558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45974.660371180558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45974.660371180558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45974.660371180558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45974.660371180558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45974.660371180558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45974.660371180558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45974.660371180558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45974.660371180558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45974.660371180558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45974.660371180558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45974.660371180558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271.17965358796209</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32798</v>
      </c>
      <c r="E3" s="95" t="s">
        <v>39021</v>
      </c>
      <c r="F3" s="96">
        <v>45974.31527777778</v>
      </c>
      <c r="G3" s="97">
        <f ca="1">IFERROR(NOW()-F3,"")</f>
        <v>0.3450934027787298</v>
      </c>
      <c r="H3" s="96">
        <v>45974.309942129628</v>
      </c>
      <c r="I3" s="135" t="str">
        <f>IFERROR(VLOOKUP(D3,DB!A:F,6,0),"")</f>
        <v>SCECO</v>
      </c>
      <c r="J3" s="135" t="str">
        <f>IFERROR(VLOOKUP(D3,DB!A:G,7,0),"")</f>
        <v>Dead</v>
      </c>
      <c r="K3" s="98" t="s">
        <v>39117</v>
      </c>
      <c r="L3" s="92" t="str">
        <f>IFERROR(VLOOKUP(D3,DB!A:I,9,0),"")</f>
        <v>Latis</v>
      </c>
    </row>
    <row r="4" spans="1:16" ht="15" customHeight="1">
      <c r="A4" s="135"/>
      <c r="B4" s="135" t="str">
        <f>IFERROR(VLOOKUP(D4,DB!A:K,11,0),"")</f>
        <v/>
      </c>
      <c r="C4" s="94"/>
      <c r="D4" s="92"/>
      <c r="E4" s="95"/>
      <c r="F4" s="96"/>
      <c r="G4" s="97">
        <f ca="1">IFERROR(NOW()-F4,"")</f>
        <v>45974.660371180558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45974.660371180558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45974.660371180558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45974.660371180558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45974.660371180558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45974.660371180558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45974.660371180558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45974.660371180558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45974.660371180558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45974.660371180558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45974.660371180558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45974.660371180558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45974.660371180558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45974.660371180558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45974.660371180558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45974.660371180558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45974.660371180558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45974.660371180558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45974.660371180558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45974.660371180558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45974.660371180558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45974.660371180558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45974.660371180558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45974.660371180558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45974.660371180558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45974.660371180558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45974.660371180558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45974.660371180558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45974.660371180558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45974.660371180558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45974.660371180558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45974.660371180558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45974.660371180558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45974.660371180558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45974.660371180558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45974.660371180558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45974.660371180558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45974.660371180558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45974.660371180558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45974.660371180558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45974.660371180558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45974.660371180558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45974.660371180558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45974.660371180558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45974.660371180558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45974.660371180558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45974.660371180558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45974.660371180558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45974.660371180558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45974.660371180558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45974.660371180558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45974.660371180558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45974.660371180558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45974.660371180558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45974.660371180558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45974.660371180558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45974.660371180558</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1"/>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82.828310995369975</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39102</v>
      </c>
      <c r="F3" s="38">
        <v>45926.188877314817</v>
      </c>
      <c r="G3" s="116">
        <f t="shared" ref="G3" ca="1" si="0">IFERROR(NOW()-F3,"")</f>
        <v>48.47149386574165</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39102</v>
      </c>
      <c r="F4" s="125">
        <v>45948.661111111112</v>
      </c>
      <c r="G4" s="126">
        <f t="shared" ref="G4:G10" ca="1" si="1">IFERROR(NOW()-F4,"")</f>
        <v>25.999260069445882</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4"/>
      <c r="G6" s="126">
        <f t="shared" ca="1" si="1"/>
        <v>45974.660371180558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45974.660371180558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45974.660371180558</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45974.660371180558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45974.660371180558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ref="G11:G74" ca="1" si="2">IFERROR(NOW()-F11,"")</f>
        <v>45974.660371180558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45974.660371180558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45974.660371180558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45974.660371180558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45974.660371180558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45974.660371180558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45974.660371180558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45974.660371180558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45974.660371180558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45974.660371180558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45974.660371180558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45974.660371180558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45974.660371180558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45974.660371180558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45974.660371180558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45974.660371180558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45974.660371180558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45974.660371180558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45974.660371180558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45974.660371180558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45974.660371180558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45974.660371180558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45974.660371180558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45974.660371180558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45974.660371180558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45974.660371180558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45974.660371180558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45974.660371180558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45974.660371180558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45974.660371180558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45974.660371180558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45974.660371180558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45974.660371180558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45974.660371180558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45974.660371180558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45974.660371180558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45974.660371180558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45974.660371180558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45974.660371180558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45974.660371180558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45974.660371180558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45974.660371180558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45974.660371180558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45974.660371180558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45974.660371180558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45974.660371180558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45974.660371180558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45974.660371180558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45974.660371180558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45974.660371180558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45974.660371180558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45974.660371180558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45974.660371180558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45974.660371180558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45974.660371180558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45974.660371180558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45974.660371180558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45974.660371180558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45974.660371180558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45974.660371180558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45974.660371180558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45974.660371180558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45974.660371180558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45974.660371180558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ref="G75:G138" ca="1" si="3">IFERROR(NOW()-F75,"")</f>
        <v>45974.660371180558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45974.660371180558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45974.660371180558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45974.660371180558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45974.660371180558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45974.660371180558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45974.660371180558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45974.660371180558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45974.660371180558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45974.660371180558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45974.660371180558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45974.660371180558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45974.660371180558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45974.660371180558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45974.660371180558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45974.660371180558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45974.660371180558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45974.660371180558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45974.660371180558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45974.660371180558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45974.660371180558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45974.660371180558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45974.660371180558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45974.660371180558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45974.660371180558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45974.660371180558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45974.660371180558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45974.660371180558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45974.660371180558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45974.660371180558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45974.660371180558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45974.660371180558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45974.660371180558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45974.660371180558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45974.660371180558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45974.660371180558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45974.660371180558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45974.660371180558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45974.660371180558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45974.660371180558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45974.660371180558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45974.660371180558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45974.660371180558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45974.660371180558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45974.660371180558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45974.660371180558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45974.660371180558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45974.660371180558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45974.660371180558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45974.660371180558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45974.660371180558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45974.660371180558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45974.660371180558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45974.660371180558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45974.660371180558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45974.660371180558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45974.660371180558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45974.660371180558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45974.660371180558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45974.660371180558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45974.660371180558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45974.660371180558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45974.660371180558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45974.660371180558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ref="G139:G202" ca="1" si="4">IFERROR(NOW()-F139,"")</f>
        <v>45974.660371180558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45974.660371180558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45974.660371180558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45974.660371180558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45974.660371180558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45974.660371180558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45974.660371180558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45974.660371180558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45974.660371180558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45974.660371180558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45974.660371180558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45974.660371180558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45974.660371180558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45974.660371180558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45974.660371180558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45974.660371180558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45974.660371180558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45974.660371180558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45974.660371180558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45974.660371180558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45974.660371180558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45974.660371180558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45974.660371180558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45974.660371180558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45974.660371180558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45974.660371180558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45974.660371180558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45974.660371180558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45974.660371180558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45974.660371180558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45974.660371180558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45974.660371180558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45974.660371180558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45974.660371180558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45974.660371180558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45974.660371180558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45974.660371180558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45974.660371180558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45974.660371180558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45974.660371180558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45974.660371180558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45974.660371180558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45974.660371180558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45974.660371180558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45974.660371180558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45974.660371180558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45974.660371180558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45974.660371180558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45974.660371180558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45974.660371180558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45974.660371180558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45974.660371180558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45974.660371180558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45974.660371180558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45974.660371180558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45974.660371180558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45974.660371180558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45974.660371180558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45974.660371180558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45974.660371180558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45974.660371180558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45974.660371180558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45974.660371180558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45974.660371180558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ref="G203:G266" ca="1" si="5">IFERROR(NOW()-F203,"")</f>
        <v>45974.660371180558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45974.660371180558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45974.660371180558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45974.660371180558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45974.660371180558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45974.660371180558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45974.660371180558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45974.660371180558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45974.660371180558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45974.660371180558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45974.660371180558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45974.660371180558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45974.660371180558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45974.660371180558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45974.660371180558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45974.660371180558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45974.660371180558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45974.660371180558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45974.660371180558</v>
      </c>
      <c r="H221" s="124"/>
      <c r="I221" s="124" t="str">
        <f>IFERROR(VLOOKUP(D221,DB!A:F,6,0),"")</f>
        <v/>
      </c>
      <c r="J221" s="124" t="str">
        <f>IFERROR(VLOOKUP(D221,DB!A:G,7,0),"")</f>
        <v/>
      </c>
      <c r="K221" s="124"/>
      <c r="L221" s="124" t="str">
        <f>IFERROR(VLOOKUP(D221,DB!A:I,9,0),"")</f>
        <v/>
      </c>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tabSelected="1" workbookViewId="0">
      <selection activeCell="C9" sqref="C9"/>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9" ca="1" si="0">IFERROR(NOW()-F2,"-")</f>
        <v>45974.660371180558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45974.660371180558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45974.660371180558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45974.660371180558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45974.660371180558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45974.660371180558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45974.660371180558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45974.660371180558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45974.660371180558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45974.660371180558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45974.660371180558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45974.660371180558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45974.660371180558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45974.660371180558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45974.660371180558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45974.660371180558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45974.660371180558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45974.660371180558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45974.660371180558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45974.660371180558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45974.660371180558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45974.660371180558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45974.660371180558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45974.660371180558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45974.660371180558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45974.660371180558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45974.660371180558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45974.660371180558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45974.660371180558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45974.660371180558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45974.660371180558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45974.660371180558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45974.660371180558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45974.660371180558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45974.660371180558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45974.660371180558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45974.660371180558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45974.660371180558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45974.660371180558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45974.660371180558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45974.660371180558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45974.660371180558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45974.660371180558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45974.660371180558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45974.660371180558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45974.660371180558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45974.660371180558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45974.660371180558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45974.660371180558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45974.660371180558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45974.660371180558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45974.660371180558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45974.660371180558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45974.660371180558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45974.660371180558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45974.660371180558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45974.660371180558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45974.660371180558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45974.660371180558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45974.660371180558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45974.660371180558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45974.660371180558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45974.660371180558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45974.660371180558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45974.660371180558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45974.660371180558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45974.660371180558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45974.660371180558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45974.660371180558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45974.660371180558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45974.660371180558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45974.660371180558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45974.660371180558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45974.660371180558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45974.660371180558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45974.660371180558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45974.660371180558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45974.660371180558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45974.660371180558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45974.660371180558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45974.660371180558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45974.660371180558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45974.660371180558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45974.660371180558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45974.660371180558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45974.660371180558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45974.660371180558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45974.660371180558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45974.660371180558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45974.660371180558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45974.660371180558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45974.660371180558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45974.660371180558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45974.660371180558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45974.660371180558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45974.660371180558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45974.660371180558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45974.660371180558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45974.660371180558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45974.660371180558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45974.660371180558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45974.660371180558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45974.660371180558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45974.660371180558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45974.660371180558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45974.660371180558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45974.660371180558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45974.660371180558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45974.660371180558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45974.660371180558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45974.660371180558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45974.660371180558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45974.660371180558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45974.660371180558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45974.660371180558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45974.660371180558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45974.660371180558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45974.660371180558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45974.660371180558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45974.660371180558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45974.660371180558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45974.660371180558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45974.660371180558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45974.660371180558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45974.660371180558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45974.660371180558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45974.660371180558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45974.660371180558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45974.660371180558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45974.660371180558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45974.660371180558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45974.660371180558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45974.660371180558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45974.660371180558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45974.660371180558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45974.660371180558</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2025-11-13T12:51:33Z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